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/>
  </bookViews>
  <sheets>
    <sheet name="graafik-A" sheetId="5" r:id="rId1"/>
    <sheet name="altitude-A" sheetId="6" r:id="rId2"/>
    <sheet name="altitude-A-camps" sheetId="7" r:id="rId3"/>
  </sheets>
  <definedNames>
    <definedName name="_xlnm.Print_Area" localSheetId="0">'graafik-A'!$A$1:$J$67</definedName>
  </definedNames>
  <calcPr calcId="145621"/>
</workbook>
</file>

<file path=xl/calcChain.xml><?xml version="1.0" encoding="utf-8"?>
<calcChain xmlns="http://schemas.openxmlformats.org/spreadsheetml/2006/main">
  <c r="E9" i="5" l="1"/>
  <c r="H66" i="5" l="1"/>
  <c r="H43" i="5"/>
  <c r="H21" i="5"/>
  <c r="H67" i="5" l="1"/>
  <c r="G66" i="5"/>
  <c r="F66" i="5"/>
  <c r="E58" i="5"/>
  <c r="E59" i="5"/>
  <c r="E60" i="5"/>
  <c r="E61" i="5"/>
  <c r="E62" i="5"/>
  <c r="E63" i="5"/>
  <c r="E64" i="5"/>
  <c r="E65" i="5"/>
  <c r="E57" i="5"/>
  <c r="E41" i="5"/>
  <c r="G43" i="5"/>
  <c r="F43" i="5"/>
  <c r="G21" i="5" l="1"/>
  <c r="G67" i="5" s="1"/>
  <c r="F21" i="5"/>
  <c r="F67" i="5" s="1"/>
  <c r="E18" i="5"/>
  <c r="E19" i="5"/>
  <c r="E26" i="5" l="1"/>
  <c r="E27" i="5"/>
  <c r="E25" i="5"/>
  <c r="E39" i="5"/>
  <c r="E40" i="5"/>
  <c r="E37" i="5"/>
  <c r="E38" i="5"/>
  <c r="E36" i="5"/>
  <c r="E34" i="5"/>
  <c r="E35" i="5"/>
  <c r="E33" i="5"/>
  <c r="E32" i="5"/>
  <c r="E31" i="5"/>
  <c r="E30" i="5"/>
  <c r="E28" i="5"/>
  <c r="E29" i="5"/>
  <c r="E24" i="5" l="1"/>
  <c r="E23" i="5"/>
  <c r="E20" i="5"/>
  <c r="E17" i="5"/>
  <c r="E16" i="5"/>
  <c r="E15" i="5"/>
  <c r="E14" i="5"/>
  <c r="E13" i="5"/>
  <c r="E12" i="5"/>
  <c r="E11" i="5"/>
  <c r="E10" i="5"/>
</calcChain>
</file>

<file path=xl/sharedStrings.xml><?xml version="1.0" encoding="utf-8"?>
<sst xmlns="http://schemas.openxmlformats.org/spreadsheetml/2006/main" count="171" uniqueCount="126">
  <si>
    <t>Õhtul peaks kodus olema</t>
  </si>
  <si>
    <t>Tartu</t>
  </si>
  <si>
    <t>Riia</t>
  </si>
  <si>
    <t>Istanbul-Riia lennuk 11:45 - 14:40</t>
  </si>
  <si>
    <t>Istanbul</t>
  </si>
  <si>
    <t>Dushanbe-Istanbul lennuk 05:40 - 09:05</t>
  </si>
  <si>
    <t>Dushanbe</t>
  </si>
  <si>
    <t>Vertikal-Alaudin</t>
  </si>
  <si>
    <t>Varupäev</t>
  </si>
  <si>
    <t>Alaudini järved</t>
  </si>
  <si>
    <t>Kaznoki jõgi</t>
  </si>
  <si>
    <t>PUHKEPÄEV</t>
  </si>
  <si>
    <t>Laager</t>
  </si>
  <si>
    <t>Mirali kuru</t>
  </si>
  <si>
    <t>Chimtarga tipp (2B, 5487)</t>
  </si>
  <si>
    <t>Mirali kuru (3A, 5000)</t>
  </si>
  <si>
    <t>Chimtarga kuru</t>
  </si>
  <si>
    <t>Energia tipp (2B, 5105)</t>
  </si>
  <si>
    <t>Chimtarga kuru alla</t>
  </si>
  <si>
    <t>Mutnõi järv</t>
  </si>
  <si>
    <t>Algab 2.etapp.</t>
  </si>
  <si>
    <t>Alaudini järved (2700)</t>
  </si>
  <si>
    <t>Adamtashi kuru (1B, 4000)</t>
  </si>
  <si>
    <t>Djusahi järv</t>
  </si>
  <si>
    <t>Istanbul-Dushanbe lennuk 21:10 - 03:45</t>
  </si>
  <si>
    <t>Riia-Istanbul lennuk 15:40 -18:35</t>
  </si>
  <si>
    <t>Mis plaanis</t>
  </si>
  <si>
    <t>Koht</t>
  </si>
  <si>
    <t>Kuupäev</t>
  </si>
  <si>
    <t>Puhkepäev</t>
  </si>
  <si>
    <t>Suur Allo järv</t>
  </si>
  <si>
    <t>Kõrguste vahe</t>
  </si>
  <si>
    <t>Kõrgus (m)</t>
  </si>
  <si>
    <t xml:space="preserve">Puhkepäev </t>
  </si>
  <si>
    <t>Kulikaloni järv</t>
  </si>
  <si>
    <t>Kõrgus</t>
  </si>
  <si>
    <t>Alaudini kuru (k-ta, 3730)</t>
  </si>
  <si>
    <t>Pandam, radiaalile vaid 4-5 päeva toit ja kütus</t>
  </si>
  <si>
    <t>Alaudini kuru alla</t>
  </si>
  <si>
    <t>Ilusad vaated Maria-Mirali seinale!</t>
  </si>
  <si>
    <t xml:space="preserve">Kuruületus. </t>
  </si>
  <si>
    <t>Matka päev</t>
  </si>
  <si>
    <t>Asukohad</t>
  </si>
  <si>
    <t>Chimtarga kuru (1B, 4500)</t>
  </si>
  <si>
    <t>Fluoriidi kuru (1A, 3150)</t>
  </si>
  <si>
    <t>Kuruületus kerge kotiga. Kus on fluoriit?</t>
  </si>
  <si>
    <t xml:space="preserve">Alaudin </t>
  </si>
  <si>
    <t>Laskumine kurule ja edasi lääne poole P-Zindoni orgu</t>
  </si>
  <si>
    <t>Tõus Mirali kuru poole</t>
  </si>
  <si>
    <t>Laager sobivas kohas</t>
  </si>
  <si>
    <t xml:space="preserve">Laager Mirali kurul 5000 m </t>
  </si>
  <si>
    <t>Laskumine kurule ja laager kokku</t>
  </si>
  <si>
    <t>Pandami võtmine</t>
  </si>
  <si>
    <t>Kaznoki org</t>
  </si>
  <si>
    <t xml:space="preserve">Laager moreenidel. </t>
  </si>
  <si>
    <t>Tõusude summa</t>
  </si>
  <si>
    <t>Laskumiste summa</t>
  </si>
  <si>
    <t>Iskanderkuli järv</t>
  </si>
  <si>
    <r>
      <t xml:space="preserve">Kuruületus (variant: </t>
    </r>
    <r>
      <rPr>
        <b/>
        <sz val="11"/>
        <color theme="1"/>
        <rFont val="Calibri"/>
        <family val="2"/>
        <charset val="186"/>
        <scheme val="minor"/>
      </rPr>
      <t>Samaara kuru</t>
    </r>
    <r>
      <rPr>
        <sz val="11"/>
        <color theme="1"/>
        <rFont val="Calibri"/>
        <family val="2"/>
        <charset val="186"/>
        <scheme val="minor"/>
      </rPr>
      <t>)</t>
    </r>
  </si>
  <si>
    <t>Pandami võtmine.</t>
  </si>
  <si>
    <t>Laagri kõrgus</t>
  </si>
  <si>
    <t>KOKKU:</t>
  </si>
  <si>
    <t>Laager Alaudini järvede ääres</t>
  </si>
  <si>
    <t>Tagasi laagris D. Järve ääres</t>
  </si>
  <si>
    <t>Linna peal. 28.juuli hilisõhtul lennujaama!</t>
  </si>
  <si>
    <t xml:space="preserve">Riia-Tartu/Tallinn buss </t>
  </si>
  <si>
    <t>Tartu-Riia buss 6:30 - 11:30. Tallinnast?</t>
  </si>
  <si>
    <t>Chimtarga kuru idanõlval</t>
  </si>
  <si>
    <t>Lõunapeatus</t>
  </si>
  <si>
    <t xml:space="preserve">Ring ümber järve. </t>
  </si>
  <si>
    <t>Osad jäävad siia, osad lähevad pandami järele</t>
  </si>
  <si>
    <t>Laager (kui kõrgele - oleneb enesetundest)</t>
  </si>
  <si>
    <t xml:space="preserve">Laager S.Allo ääres. </t>
  </si>
  <si>
    <t>Argi ja Sarõtagi orud</t>
  </si>
  <si>
    <t>Iskanderkul</t>
  </si>
  <si>
    <t>Laskumine Iskanderkuli äärde</t>
  </si>
  <si>
    <t>Jashmasani org</t>
  </si>
  <si>
    <t xml:space="preserve">Alaudani kuru </t>
  </si>
  <si>
    <t>Fluoriidi kuru</t>
  </si>
  <si>
    <t>Adamtashi kuru</t>
  </si>
  <si>
    <t>L.Mirali liustik</t>
  </si>
  <si>
    <t>P.Zindoni jõgi</t>
  </si>
  <si>
    <t>Energia tipp</t>
  </si>
  <si>
    <t>Chimtarga tipp</t>
  </si>
  <si>
    <t>V.Zindani orgu pidi üles</t>
  </si>
  <si>
    <t>S.Allo järv</t>
  </si>
  <si>
    <t>P.Dvoinoi kuru (1B, 4200)</t>
  </si>
  <si>
    <t>V.Hansa liustiku keel</t>
  </si>
  <si>
    <t>Endspiel</t>
  </si>
  <si>
    <t>V.Hansa liustik</t>
  </si>
  <si>
    <t>Gussev-Muhhini kuru</t>
  </si>
  <si>
    <t>V.Hansa tipp</t>
  </si>
  <si>
    <t>Gussev-Muhhini läänekuru</t>
  </si>
  <si>
    <t>Silekaljud, 3.astangut!</t>
  </si>
  <si>
    <t>Laager moreenidel</t>
  </si>
  <si>
    <t>Siitpoolt lihtne, teisel pool laskumine praktiliselt võimatu</t>
  </si>
  <si>
    <t>Kuid harja pidi saab mõnusalt tippu</t>
  </si>
  <si>
    <t>Laskumine sama teed pidi</t>
  </si>
  <si>
    <t>Jälle silekaljude astangud</t>
  </si>
  <si>
    <t>Samas kohas tagasi, laager. Järgm. Päeval Iskanderkuli poole!</t>
  </si>
  <si>
    <t>Dvoinoi liustikumoreenid</t>
  </si>
  <si>
    <t>Dvoinoi kuru</t>
  </si>
  <si>
    <t>Argi org</t>
  </si>
  <si>
    <t>Ühtekokku radiaalil ca 30 km ja  2500 m tõusu/laskumist</t>
  </si>
  <si>
    <r>
      <rPr>
        <b/>
        <i/>
        <sz val="11"/>
        <color theme="1"/>
        <rFont val="Calibri"/>
        <family val="2"/>
        <charset val="186"/>
        <scheme val="minor"/>
      </rPr>
      <t>Endspiel</t>
    </r>
    <r>
      <rPr>
        <b/>
        <sz val="11"/>
        <color theme="1"/>
        <rFont val="Calibri"/>
        <family val="2"/>
        <charset val="186"/>
        <scheme val="minor"/>
      </rPr>
      <t>: Juhul kui oleme Kaznoki orus 21-22.juulil, nii et 3 varupäeva on kasutamata</t>
    </r>
  </si>
  <si>
    <r>
      <t>ÜHTEKOKKU RADIAAL+PÕHIOSA+</t>
    </r>
    <r>
      <rPr>
        <b/>
        <i/>
        <sz val="11"/>
        <color theme="1"/>
        <rFont val="Calibri"/>
        <family val="2"/>
        <charset val="186"/>
        <scheme val="minor"/>
      </rPr>
      <t>Endspiel</t>
    </r>
    <r>
      <rPr>
        <b/>
        <sz val="11"/>
        <color theme="1"/>
        <rFont val="Calibri"/>
        <family val="2"/>
        <charset val="186"/>
        <scheme val="minor"/>
      </rPr>
      <t xml:space="preserve">: </t>
    </r>
  </si>
  <si>
    <t>Kilo-meetreid (koef. 1,2)</t>
  </si>
  <si>
    <t xml:space="preserve">FAN-2013 ajaline graafik - Variant A, koos laskumisega Iskanderkuli äärde </t>
  </si>
  <si>
    <t>NB! Vt. ka teist lehte "Altitude-A"</t>
  </si>
  <si>
    <t>PUHKEPÄEV; kui vaja - jääb ajaliseks manööverdamiseks</t>
  </si>
  <si>
    <t>Laager D. järve ääres (raskemad asjad siia?)</t>
  </si>
  <si>
    <t>Tõus kurule, kotid siia</t>
  </si>
  <si>
    <t>Laager jõgede hargnemiskohas.  2. pandam siia, kergemad kotid.</t>
  </si>
  <si>
    <t>Tipupäev!</t>
  </si>
  <si>
    <t>Tippu kergete kottidega, laager jääb maha</t>
  </si>
  <si>
    <t>Arvatavasti ei jää laagrisse. Kuid kui aega on, siis küll</t>
  </si>
  <si>
    <r>
      <t>FAN-2013 kõrgusegraafik - Variant A (radiaal+põhiosa+</t>
    </r>
    <r>
      <rPr>
        <i/>
        <sz val="14"/>
        <color theme="1"/>
        <rFont val="Calibri"/>
        <family val="2"/>
        <charset val="186"/>
        <scheme val="minor"/>
      </rPr>
      <t>endspiel</t>
    </r>
    <r>
      <rPr>
        <sz val="14"/>
        <color theme="1"/>
        <rFont val="Calibri"/>
        <family val="2"/>
        <charset val="186"/>
        <scheme val="minor"/>
      </rPr>
      <t>)</t>
    </r>
  </si>
  <si>
    <t>Selle etapiga lisanduks veel 16 km ning  1800 m tõusu ja laskumist</t>
  </si>
  <si>
    <t>125 km ning 9900 m tõusu ja laskumist</t>
  </si>
  <si>
    <t>2. etapil ühtekokku ca 80 km ja 5600 m tõusu/laskumist</t>
  </si>
  <si>
    <t>Viisad, auto vastas, kütuse hankimine, sõit mägedesse</t>
  </si>
  <si>
    <t>Tõus Alaudini järvede äärde</t>
  </si>
  <si>
    <t>Seisuga: 01.07.2013</t>
  </si>
  <si>
    <t xml:space="preserve">Tagasisõit autoga Dushanbesse. </t>
  </si>
  <si>
    <t>Teerada järve juurest, kuru ei ületa. Jälgime enesetunnet!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</si>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</sst>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rgb="FF00B0F0"/>
      <name val="Calibri"/>
      <family val="2"/>
      <charset val="186"/>
      <scheme val="minor"/>
    </font>
    <font>
      <b/>
      <sz val="11"/>
      <color rgb="FF00B0F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i/>
      <sz val="14"/>
      <color theme="1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0" borderId="0"/>
    <xf numFmtId="0" fontId="10" fillId="8" borderId="9" applyNumberFormat="0" applyFont="0" applyAlignment="0" applyProtection="0"/>
    <xf numFmtId="0" fontId="9" fillId="0" borderId="0"/>
  </cellStyleXfs>
  <cellXfs count="160">
    <xf numFmtId="0" fontId="0" fillId="0" borderId="0" xfId="0"/>
    <xf numFmtId="0" fontId="9" fillId="0" borderId="0" xfId="43"/>
    <xf numFmtId="0" fontId="9" fillId="0" borderId="0" xfId="43" applyAlignment="1">
      <alignment horizontal="left"/>
    </xf>
    <xf numFmtId="0" fontId="9" fillId="0" borderId="1" xfId="43" applyBorder="1"/>
    <xf numFmtId="0" fontId="9" fillId="0" borderId="1" xfId="43" applyBorder="1" applyAlignment="1">
      <alignment horizontal="left"/>
    </xf>
    <xf numFmtId="16" fontId="9" fillId="0" borderId="1" xfId="43" applyNumberFormat="1" applyBorder="1" applyAlignment="1">
      <alignment horizontal="left"/>
    </xf>
    <xf numFmtId="0" fontId="27" fillId="0" borderId="1" xfId="43" applyFont="1" applyBorder="1"/>
    <xf numFmtId="0" fontId="28" fillId="0" borderId="1" xfId="43" applyFont="1" applyBorder="1"/>
    <xf numFmtId="0" fontId="28" fillId="0" borderId="1" xfId="43" applyFont="1" applyBorder="1" applyAlignment="1">
      <alignment horizontal="left"/>
    </xf>
    <xf numFmtId="0" fontId="24" fillId="0" borderId="0" xfId="43" applyFont="1"/>
    <xf numFmtId="0" fontId="24" fillId="0" borderId="1" xfId="43" applyFont="1" applyBorder="1"/>
    <xf numFmtId="16" fontId="24" fillId="0" borderId="1" xfId="43" applyNumberFormat="1" applyFont="1" applyBorder="1" applyAlignment="1">
      <alignment horizontal="left"/>
    </xf>
    <xf numFmtId="0" fontId="11" fillId="0" borderId="1" xfId="43" applyFont="1" applyBorder="1"/>
    <xf numFmtId="0" fontId="29" fillId="0" borderId="0" xfId="43" applyFont="1"/>
    <xf numFmtId="0" fontId="29" fillId="0" borderId="1" xfId="43" applyFont="1" applyBorder="1" applyAlignment="1">
      <alignment horizontal="left"/>
    </xf>
    <xf numFmtId="0" fontId="9" fillId="0" borderId="1" xfId="43" applyBorder="1" applyAlignment="1">
      <alignment horizontal="left" vertical="top"/>
    </xf>
    <xf numFmtId="0" fontId="11" fillId="0" borderId="1" xfId="43" applyFont="1" applyBorder="1" applyAlignment="1">
      <alignment horizontal="left" vertical="top"/>
    </xf>
    <xf numFmtId="16" fontId="9" fillId="0" borderId="1" xfId="43" applyNumberFormat="1" applyBorder="1" applyAlignment="1">
      <alignment horizontal="left" vertical="top"/>
    </xf>
    <xf numFmtId="0" fontId="11" fillId="0" borderId="0" xfId="43" applyFont="1"/>
    <xf numFmtId="0" fontId="11" fillId="0" borderId="1" xfId="43" applyFont="1" applyBorder="1" applyAlignment="1">
      <alignment horizontal="left"/>
    </xf>
    <xf numFmtId="0" fontId="9" fillId="0" borderId="0" xfId="43" applyBorder="1" applyAlignment="1">
      <alignment horizontal="left"/>
    </xf>
    <xf numFmtId="0" fontId="30" fillId="0" borderId="0" xfId="43" applyFont="1"/>
    <xf numFmtId="0" fontId="27" fillId="0" borderId="1" xfId="43" applyFont="1" applyBorder="1" applyAlignment="1">
      <alignment horizontal="left"/>
    </xf>
    <xf numFmtId="16" fontId="32" fillId="0" borderId="1" xfId="43" applyNumberFormat="1" applyFont="1" applyBorder="1" applyAlignment="1">
      <alignment horizontal="left"/>
    </xf>
    <xf numFmtId="0" fontId="32" fillId="0" borderId="1" xfId="43" applyFont="1" applyBorder="1"/>
    <xf numFmtId="0" fontId="33" fillId="0" borderId="1" xfId="43" applyFont="1" applyBorder="1"/>
    <xf numFmtId="0" fontId="32" fillId="0" borderId="1" xfId="43" applyFont="1" applyBorder="1" applyAlignment="1">
      <alignment horizontal="left"/>
    </xf>
    <xf numFmtId="0" fontId="28" fillId="0" borderId="1" xfId="43" applyFont="1" applyBorder="1" applyAlignment="1">
      <alignment horizontal="left" vertical="top"/>
    </xf>
    <xf numFmtId="0" fontId="24" fillId="33" borderId="1" xfId="43" applyFont="1" applyFill="1" applyBorder="1"/>
    <xf numFmtId="16" fontId="33" fillId="0" borderId="1" xfId="43" applyNumberFormat="1" applyFont="1" applyBorder="1" applyAlignment="1">
      <alignment horizontal="left"/>
    </xf>
    <xf numFmtId="0" fontId="31" fillId="0" borderId="0" xfId="43" applyFont="1"/>
    <xf numFmtId="0" fontId="11" fillId="0" borderId="0" xfId="43" applyFont="1" applyAlignment="1">
      <alignment vertical="top"/>
    </xf>
    <xf numFmtId="0" fontId="32" fillId="33" borderId="1" xfId="43" applyFont="1" applyFill="1" applyBorder="1" applyAlignment="1">
      <alignment horizontal="left"/>
    </xf>
    <xf numFmtId="0" fontId="8" fillId="0" borderId="1" xfId="43" applyFont="1" applyBorder="1" applyAlignment="1">
      <alignment horizontal="left"/>
    </xf>
    <xf numFmtId="16" fontId="29" fillId="0" borderId="1" xfId="43" applyNumberFormat="1" applyFont="1" applyBorder="1" applyAlignment="1">
      <alignment horizontal="left"/>
    </xf>
    <xf numFmtId="0" fontId="6" fillId="0" borderId="1" xfId="43" applyFont="1" applyBorder="1" applyAlignment="1">
      <alignment horizontal="left"/>
    </xf>
    <xf numFmtId="0" fontId="28" fillId="0" borderId="0" xfId="43" applyFont="1"/>
    <xf numFmtId="0" fontId="32" fillId="0" borderId="0" xfId="43" applyFont="1" applyBorder="1" applyAlignment="1">
      <alignment horizontal="left"/>
    </xf>
    <xf numFmtId="0" fontId="32" fillId="0" borderId="0" xfId="43" applyFont="1" applyBorder="1"/>
    <xf numFmtId="0" fontId="11" fillId="0" borderId="12" xfId="43" applyFont="1" applyBorder="1" applyAlignment="1">
      <alignment horizontal="left"/>
    </xf>
    <xf numFmtId="0" fontId="5" fillId="0" borderId="1" xfId="43" applyFont="1" applyBorder="1" applyAlignment="1">
      <alignment horizontal="left"/>
    </xf>
    <xf numFmtId="0" fontId="11" fillId="0" borderId="16" xfId="43" applyFont="1" applyBorder="1" applyAlignment="1">
      <alignment horizontal="left"/>
    </xf>
    <xf numFmtId="0" fontId="11" fillId="0" borderId="0" xfId="43" applyFont="1" applyBorder="1"/>
    <xf numFmtId="0" fontId="11" fillId="0" borderId="11" xfId="43" applyFont="1" applyBorder="1" applyAlignment="1">
      <alignment horizontal="left" vertical="top" wrapText="1"/>
    </xf>
    <xf numFmtId="0" fontId="11" fillId="0" borderId="12" xfId="43" applyFont="1" applyBorder="1" applyAlignment="1">
      <alignment horizontal="left" vertical="top" wrapText="1"/>
    </xf>
    <xf numFmtId="0" fontId="11" fillId="0" borderId="16" xfId="43" applyFont="1" applyBorder="1" applyAlignment="1">
      <alignment horizontal="left" vertical="top" wrapText="1"/>
    </xf>
    <xf numFmtId="0" fontId="9" fillId="0" borderId="20" xfId="43" applyBorder="1" applyAlignment="1">
      <alignment horizontal="left"/>
    </xf>
    <xf numFmtId="16" fontId="32" fillId="0" borderId="21" xfId="43" applyNumberFormat="1" applyFont="1" applyBorder="1" applyAlignment="1">
      <alignment horizontal="left"/>
    </xf>
    <xf numFmtId="0" fontId="32" fillId="0" borderId="21" xfId="43" applyFont="1" applyBorder="1" applyAlignment="1">
      <alignment horizontal="left"/>
    </xf>
    <xf numFmtId="0" fontId="32" fillId="33" borderId="21" xfId="43" applyFont="1" applyFill="1" applyBorder="1" applyAlignment="1">
      <alignment horizontal="left"/>
    </xf>
    <xf numFmtId="0" fontId="32" fillId="0" borderId="22" xfId="43" applyFont="1" applyBorder="1" applyAlignment="1">
      <alignment horizontal="left"/>
    </xf>
    <xf numFmtId="0" fontId="9" fillId="0" borderId="23" xfId="43" applyBorder="1" applyAlignment="1">
      <alignment horizontal="left"/>
    </xf>
    <xf numFmtId="0" fontId="32" fillId="0" borderId="24" xfId="43" applyFont="1" applyBorder="1" applyAlignment="1">
      <alignment horizontal="left"/>
    </xf>
    <xf numFmtId="16" fontId="9" fillId="0" borderId="21" xfId="43" applyNumberFormat="1" applyBorder="1" applyAlignment="1">
      <alignment horizontal="left"/>
    </xf>
    <xf numFmtId="0" fontId="9" fillId="0" borderId="21" xfId="43" applyBorder="1" applyAlignment="1">
      <alignment horizontal="left"/>
    </xf>
    <xf numFmtId="0" fontId="6" fillId="0" borderId="24" xfId="43" applyFont="1" applyBorder="1" applyAlignment="1">
      <alignment horizontal="left"/>
    </xf>
    <xf numFmtId="0" fontId="8" fillId="0" borderId="24" xfId="43" applyFont="1" applyBorder="1" applyAlignment="1">
      <alignment horizontal="left"/>
    </xf>
    <xf numFmtId="0" fontId="7" fillId="0" borderId="24" xfId="43" applyFont="1" applyBorder="1" applyAlignment="1">
      <alignment horizontal="left"/>
    </xf>
    <xf numFmtId="0" fontId="5" fillId="0" borderId="24" xfId="43" applyFont="1" applyBorder="1" applyAlignment="1">
      <alignment horizontal="left"/>
    </xf>
    <xf numFmtId="0" fontId="33" fillId="33" borderId="1" xfId="43" applyFont="1" applyFill="1" applyBorder="1" applyAlignment="1">
      <alignment horizontal="left"/>
    </xf>
    <xf numFmtId="0" fontId="29" fillId="0" borderId="14" xfId="43" applyFont="1" applyBorder="1" applyAlignment="1">
      <alignment horizontal="left"/>
    </xf>
    <xf numFmtId="16" fontId="29" fillId="0" borderId="15" xfId="43" applyNumberFormat="1" applyFont="1" applyBorder="1" applyAlignment="1">
      <alignment horizontal="left"/>
    </xf>
    <xf numFmtId="0" fontId="29" fillId="0" borderId="15" xfId="43" applyFont="1" applyBorder="1" applyAlignment="1">
      <alignment horizontal="left"/>
    </xf>
    <xf numFmtId="0" fontId="29" fillId="0" borderId="17" xfId="43" applyFont="1" applyBorder="1" applyAlignment="1">
      <alignment horizontal="left"/>
    </xf>
    <xf numFmtId="0" fontId="4" fillId="0" borderId="1" xfId="43" applyFont="1" applyBorder="1" applyAlignment="1">
      <alignment horizontal="left"/>
    </xf>
    <xf numFmtId="16" fontId="9" fillId="0" borderId="28" xfId="43" applyNumberFormat="1" applyBorder="1" applyAlignment="1">
      <alignment horizontal="left"/>
    </xf>
    <xf numFmtId="0" fontId="28" fillId="0" borderId="28" xfId="43" applyFont="1" applyBorder="1" applyAlignment="1">
      <alignment horizontal="left"/>
    </xf>
    <xf numFmtId="0" fontId="27" fillId="0" borderId="12" xfId="43" applyFont="1" applyBorder="1" applyAlignment="1">
      <alignment horizontal="left"/>
    </xf>
    <xf numFmtId="0" fontId="4" fillId="0" borderId="28" xfId="43" applyFont="1" applyBorder="1" applyAlignment="1">
      <alignment horizontal="left"/>
    </xf>
    <xf numFmtId="0" fontId="24" fillId="0" borderId="20" xfId="43" applyFont="1" applyBorder="1" applyAlignment="1">
      <alignment horizontal="left"/>
    </xf>
    <xf numFmtId="16" fontId="24" fillId="0" borderId="21" xfId="43" applyNumberFormat="1" applyFont="1" applyBorder="1" applyAlignment="1">
      <alignment horizontal="left"/>
    </xf>
    <xf numFmtId="0" fontId="24" fillId="0" borderId="21" xfId="43" applyFont="1" applyBorder="1" applyAlignment="1">
      <alignment horizontal="left"/>
    </xf>
    <xf numFmtId="0" fontId="24" fillId="0" borderId="22" xfId="43" applyFont="1" applyBorder="1" applyAlignment="1">
      <alignment horizontal="left"/>
    </xf>
    <xf numFmtId="0" fontId="24" fillId="0" borderId="23" xfId="43" applyFont="1" applyBorder="1" applyAlignment="1">
      <alignment horizontal="left"/>
    </xf>
    <xf numFmtId="0" fontId="24" fillId="0" borderId="24" xfId="43" applyFont="1" applyBorder="1"/>
    <xf numFmtId="0" fontId="11" fillId="0" borderId="23" xfId="43" applyFont="1" applyBorder="1" applyAlignment="1">
      <alignment horizontal="left"/>
    </xf>
    <xf numFmtId="0" fontId="33" fillId="0" borderId="24" xfId="43" applyFont="1" applyBorder="1"/>
    <xf numFmtId="0" fontId="27" fillId="0" borderId="23" xfId="43" applyFont="1" applyBorder="1" applyAlignment="1">
      <alignment horizontal="left"/>
    </xf>
    <xf numFmtId="0" fontId="32" fillId="0" borderId="24" xfId="43" applyFont="1" applyBorder="1"/>
    <xf numFmtId="0" fontId="9" fillId="0" borderId="25" xfId="43" applyBorder="1" applyAlignment="1">
      <alignment horizontal="left"/>
    </xf>
    <xf numFmtId="0" fontId="32" fillId="0" borderId="26" xfId="43" applyFont="1" applyBorder="1" applyAlignment="1">
      <alignment horizontal="left"/>
    </xf>
    <xf numFmtId="0" fontId="32" fillId="0" borderId="26" xfId="43" applyFont="1" applyBorder="1"/>
    <xf numFmtId="0" fontId="32" fillId="33" borderId="26" xfId="43" applyFont="1" applyFill="1" applyBorder="1" applyAlignment="1">
      <alignment horizontal="left"/>
    </xf>
    <xf numFmtId="0" fontId="32" fillId="0" borderId="27" xfId="43" applyFont="1" applyBorder="1"/>
    <xf numFmtId="0" fontId="11" fillId="0" borderId="22" xfId="43" applyFont="1" applyBorder="1" applyAlignment="1">
      <alignment horizontal="left"/>
    </xf>
    <xf numFmtId="0" fontId="4" fillId="0" borderId="24" xfId="43" applyFont="1" applyBorder="1" applyAlignment="1">
      <alignment horizontal="left"/>
    </xf>
    <xf numFmtId="0" fontId="6" fillId="0" borderId="23" xfId="43" applyFont="1" applyBorder="1" applyAlignment="1">
      <alignment horizontal="left"/>
    </xf>
    <xf numFmtId="0" fontId="28" fillId="0" borderId="23" xfId="43" applyFont="1" applyBorder="1" applyAlignment="1">
      <alignment horizontal="left"/>
    </xf>
    <xf numFmtId="0" fontId="28" fillId="0" borderId="24" xfId="43" applyFont="1" applyBorder="1" applyAlignment="1">
      <alignment horizontal="left"/>
    </xf>
    <xf numFmtId="0" fontId="29" fillId="0" borderId="23" xfId="43" applyFont="1" applyBorder="1" applyAlignment="1">
      <alignment horizontal="left"/>
    </xf>
    <xf numFmtId="0" fontId="29" fillId="0" borderId="24" xfId="43" applyFont="1" applyBorder="1" applyAlignment="1">
      <alignment horizontal="left"/>
    </xf>
    <xf numFmtId="0" fontId="9" fillId="0" borderId="24" xfId="43" applyBorder="1" applyAlignment="1">
      <alignment horizontal="left"/>
    </xf>
    <xf numFmtId="0" fontId="9" fillId="0" borderId="29" xfId="43" applyBorder="1" applyAlignment="1">
      <alignment horizontal="left"/>
    </xf>
    <xf numFmtId="0" fontId="4" fillId="0" borderId="30" xfId="43" applyFont="1" applyBorder="1" applyAlignment="1">
      <alignment horizontal="left"/>
    </xf>
    <xf numFmtId="0" fontId="29" fillId="0" borderId="25" xfId="43" applyFont="1" applyBorder="1" applyAlignment="1">
      <alignment horizontal="left"/>
    </xf>
    <xf numFmtId="16" fontId="29" fillId="0" borderId="26" xfId="43" applyNumberFormat="1" applyFont="1" applyBorder="1" applyAlignment="1">
      <alignment horizontal="left"/>
    </xf>
    <xf numFmtId="0" fontId="29" fillId="0" borderId="26" xfId="43" applyFont="1" applyBorder="1" applyAlignment="1">
      <alignment horizontal="left"/>
    </xf>
    <xf numFmtId="0" fontId="29" fillId="0" borderId="27" xfId="43" applyFont="1" applyBorder="1" applyAlignment="1">
      <alignment horizontal="left"/>
    </xf>
    <xf numFmtId="0" fontId="4" fillId="0" borderId="1" xfId="43" applyFont="1" applyBorder="1" applyAlignment="1">
      <alignment horizontal="left" vertical="top"/>
    </xf>
    <xf numFmtId="0" fontId="4" fillId="0" borderId="0" xfId="43" applyFont="1"/>
    <xf numFmtId="0" fontId="32" fillId="0" borderId="0" xfId="43" applyFont="1" applyFill="1" applyBorder="1" applyAlignment="1">
      <alignment horizontal="left"/>
    </xf>
    <xf numFmtId="0" fontId="32" fillId="0" borderId="0" xfId="43" applyFont="1" applyFill="1" applyBorder="1"/>
    <xf numFmtId="0" fontId="4" fillId="0" borderId="1" xfId="43" applyFont="1" applyBorder="1"/>
    <xf numFmtId="164" fontId="32" fillId="33" borderId="21" xfId="43" applyNumberFormat="1" applyFont="1" applyFill="1" applyBorder="1" applyAlignment="1">
      <alignment horizontal="left"/>
    </xf>
    <xf numFmtId="164" fontId="32" fillId="33" borderId="1" xfId="43" applyNumberFormat="1" applyFont="1" applyFill="1" applyBorder="1" applyAlignment="1">
      <alignment horizontal="left"/>
    </xf>
    <xf numFmtId="164" fontId="9" fillId="0" borderId="21" xfId="43" applyNumberFormat="1" applyBorder="1" applyAlignment="1">
      <alignment horizontal="left"/>
    </xf>
    <xf numFmtId="164" fontId="9" fillId="0" borderId="1" xfId="43" applyNumberFormat="1" applyBorder="1" applyAlignment="1">
      <alignment horizontal="left"/>
    </xf>
    <xf numFmtId="164" fontId="29" fillId="0" borderId="15" xfId="43" applyNumberFormat="1" applyFont="1" applyBorder="1" applyAlignment="1">
      <alignment horizontal="left"/>
    </xf>
    <xf numFmtId="164" fontId="11" fillId="0" borderId="12" xfId="43" applyNumberFormat="1" applyFont="1" applyBorder="1" applyAlignment="1">
      <alignment horizontal="left"/>
    </xf>
    <xf numFmtId="164" fontId="29" fillId="0" borderId="1" xfId="43" applyNumberFormat="1" applyFont="1" applyBorder="1" applyAlignment="1">
      <alignment horizontal="left"/>
    </xf>
    <xf numFmtId="164" fontId="28" fillId="0" borderId="1" xfId="43" applyNumberFormat="1" applyFont="1" applyBorder="1" applyAlignment="1">
      <alignment horizontal="left"/>
    </xf>
    <xf numFmtId="164" fontId="28" fillId="0" borderId="28" xfId="43" applyNumberFormat="1" applyFont="1" applyBorder="1" applyAlignment="1">
      <alignment horizontal="left"/>
    </xf>
    <xf numFmtId="164" fontId="29" fillId="0" borderId="26" xfId="43" applyNumberFormat="1" applyFont="1" applyBorder="1" applyAlignment="1">
      <alignment horizontal="left"/>
    </xf>
    <xf numFmtId="164" fontId="27" fillId="0" borderId="12" xfId="43" applyNumberFormat="1" applyFont="1" applyBorder="1" applyAlignment="1">
      <alignment horizontal="left"/>
    </xf>
    <xf numFmtId="164" fontId="9" fillId="0" borderId="1" xfId="43" applyNumberFormat="1" applyBorder="1" applyAlignment="1">
      <alignment horizontal="left" vertical="top"/>
    </xf>
    <xf numFmtId="0" fontId="11" fillId="0" borderId="16" xfId="43" applyFont="1" applyBorder="1"/>
    <xf numFmtId="0" fontId="3" fillId="0" borderId="0" xfId="43" applyFont="1"/>
    <xf numFmtId="0" fontId="11" fillId="0" borderId="0" xfId="43" applyFont="1" applyBorder="1" applyAlignment="1">
      <alignment horizontal="left"/>
    </xf>
    <xf numFmtId="0" fontId="28" fillId="0" borderId="20" xfId="43" applyFont="1" applyBorder="1" applyAlignment="1">
      <alignment horizontal="left"/>
    </xf>
    <xf numFmtId="16" fontId="28" fillId="0" borderId="21" xfId="43" applyNumberFormat="1" applyFont="1" applyBorder="1" applyAlignment="1">
      <alignment horizontal="left"/>
    </xf>
    <xf numFmtId="0" fontId="28" fillId="0" borderId="21" xfId="43" applyFont="1" applyBorder="1"/>
    <xf numFmtId="0" fontId="28" fillId="0" borderId="21" xfId="43" applyFont="1" applyFill="1" applyBorder="1" applyAlignment="1">
      <alignment horizontal="left" vertical="top"/>
    </xf>
    <xf numFmtId="0" fontId="28" fillId="33" borderId="21" xfId="43" applyFont="1" applyFill="1" applyBorder="1" applyAlignment="1">
      <alignment horizontal="left" vertical="top"/>
    </xf>
    <xf numFmtId="164" fontId="28" fillId="33" borderId="21" xfId="43" applyNumberFormat="1" applyFont="1" applyFill="1" applyBorder="1" applyAlignment="1">
      <alignment horizontal="left" vertical="top"/>
    </xf>
    <xf numFmtId="0" fontId="35" fillId="0" borderId="22" xfId="43" applyFont="1" applyBorder="1" applyAlignment="1">
      <alignment horizontal="left" vertical="top"/>
    </xf>
    <xf numFmtId="0" fontId="9" fillId="0" borderId="23" xfId="43" applyBorder="1" applyAlignment="1">
      <alignment horizontal="left" vertical="top"/>
    </xf>
    <xf numFmtId="0" fontId="4" fillId="0" borderId="24" xfId="43" applyFont="1" applyBorder="1" applyAlignment="1">
      <alignment horizontal="left" vertical="top"/>
    </xf>
    <xf numFmtId="0" fontId="9" fillId="0" borderId="25" xfId="43" applyBorder="1" applyAlignment="1">
      <alignment horizontal="left" vertical="top"/>
    </xf>
    <xf numFmtId="16" fontId="9" fillId="0" borderId="26" xfId="43" applyNumberFormat="1" applyBorder="1" applyAlignment="1">
      <alignment horizontal="left" vertical="top"/>
    </xf>
    <xf numFmtId="0" fontId="4" fillId="0" borderId="26" xfId="43" applyFont="1" applyBorder="1" applyAlignment="1">
      <alignment horizontal="left" vertical="top"/>
    </xf>
    <xf numFmtId="0" fontId="9" fillId="0" borderId="26" xfId="43" applyBorder="1" applyAlignment="1">
      <alignment horizontal="left" vertical="top"/>
    </xf>
    <xf numFmtId="0" fontId="28" fillId="0" borderId="26" xfId="43" applyFont="1" applyBorder="1" applyAlignment="1">
      <alignment horizontal="left" vertical="top"/>
    </xf>
    <xf numFmtId="164" fontId="9" fillId="0" borderId="26" xfId="43" applyNumberFormat="1" applyBorder="1" applyAlignment="1">
      <alignment horizontal="left" vertical="top"/>
    </xf>
    <xf numFmtId="0" fontId="4" fillId="0" borderId="27" xfId="43" applyFont="1" applyBorder="1" applyAlignment="1">
      <alignment horizontal="left" vertical="top"/>
    </xf>
    <xf numFmtId="0" fontId="3" fillId="0" borderId="24" xfId="43" applyFont="1" applyBorder="1" applyAlignment="1">
      <alignment horizontal="left"/>
    </xf>
    <xf numFmtId="0" fontId="11" fillId="0" borderId="24" xfId="43" applyFont="1" applyBorder="1" applyAlignment="1">
      <alignment horizontal="left"/>
    </xf>
    <xf numFmtId="0" fontId="3" fillId="0" borderId="24" xfId="43" applyFont="1" applyBorder="1" applyAlignment="1">
      <alignment horizontal="left" vertical="top"/>
    </xf>
    <xf numFmtId="0" fontId="11" fillId="0" borderId="0" xfId="43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7" fillId="0" borderId="0" xfId="43" applyFont="1" applyBorder="1" applyAlignment="1">
      <alignment horizontal="left"/>
    </xf>
    <xf numFmtId="164" fontId="27" fillId="0" borderId="0" xfId="43" applyNumberFormat="1" applyFont="1" applyBorder="1" applyAlignment="1">
      <alignment horizontal="left"/>
    </xf>
    <xf numFmtId="164" fontId="11" fillId="0" borderId="0" xfId="43" applyNumberFormat="1" applyFont="1" applyBorder="1" applyAlignment="1">
      <alignment horizontal="left"/>
    </xf>
    <xf numFmtId="0" fontId="34" fillId="0" borderId="24" xfId="43" applyFont="1" applyBorder="1" applyAlignment="1">
      <alignment horizontal="left"/>
    </xf>
    <xf numFmtId="0" fontId="9" fillId="0" borderId="32" xfId="43" applyBorder="1" applyAlignment="1">
      <alignment horizontal="left"/>
    </xf>
    <xf numFmtId="16" fontId="9" fillId="0" borderId="33" xfId="43" applyNumberFormat="1" applyBorder="1" applyAlignment="1">
      <alignment horizontal="left"/>
    </xf>
    <xf numFmtId="0" fontId="9" fillId="0" borderId="33" xfId="43" applyBorder="1" applyAlignment="1">
      <alignment horizontal="left"/>
    </xf>
    <xf numFmtId="164" fontId="9" fillId="0" borderId="33" xfId="43" applyNumberFormat="1" applyBorder="1" applyAlignment="1">
      <alignment horizontal="left"/>
    </xf>
    <xf numFmtId="0" fontId="8" fillId="0" borderId="33" xfId="43" applyFont="1" applyBorder="1" applyAlignment="1">
      <alignment horizontal="left"/>
    </xf>
    <xf numFmtId="0" fontId="9" fillId="0" borderId="14" xfId="43" applyBorder="1" applyAlignment="1">
      <alignment horizontal="left"/>
    </xf>
    <xf numFmtId="16" fontId="9" fillId="0" borderId="15" xfId="43" applyNumberFormat="1" applyBorder="1" applyAlignment="1">
      <alignment horizontal="left"/>
    </xf>
    <xf numFmtId="0" fontId="28" fillId="0" borderId="15" xfId="43" applyFont="1" applyBorder="1" applyAlignment="1">
      <alignment horizontal="left"/>
    </xf>
    <xf numFmtId="0" fontId="9" fillId="0" borderId="15" xfId="43" applyBorder="1" applyAlignment="1">
      <alignment horizontal="left"/>
    </xf>
    <xf numFmtId="164" fontId="9" fillId="0" borderId="15" xfId="43" applyNumberFormat="1" applyBorder="1" applyAlignment="1">
      <alignment horizontal="left"/>
    </xf>
    <xf numFmtId="0" fontId="5" fillId="0" borderId="17" xfId="43" applyFont="1" applyBorder="1" applyAlignment="1">
      <alignment horizontal="left"/>
    </xf>
    <xf numFmtId="0" fontId="2" fillId="0" borderId="31" xfId="43" applyFont="1" applyBorder="1" applyAlignment="1">
      <alignment horizontal="left"/>
    </xf>
    <xf numFmtId="14" fontId="2" fillId="0" borderId="0" xfId="43" applyNumberFormat="1" applyFont="1" applyAlignment="1">
      <alignment horizontal="left"/>
    </xf>
    <xf numFmtId="0" fontId="11" fillId="0" borderId="18" xfId="43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" fillId="0" borderId="0" xfId="43" applyFont="1"/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'altitude-A'!$B$3</c:f>
              <c:strCache>
                <c:ptCount val="1"/>
                <c:pt idx="0">
                  <c:v>Kõrgus</c:v>
                </c:pt>
              </c:strCache>
            </c:strRef>
          </c:tx>
          <c:marker>
            <c:symbol val="none"/>
          </c:marker>
          <c:cat>
            <c:strRef>
              <c:f>'altitude-A'!$A$4:$A$37</c:f>
              <c:strCache>
                <c:ptCount val="34"/>
                <c:pt idx="0">
                  <c:v>Alaudini järved</c:v>
                </c:pt>
                <c:pt idx="1">
                  <c:v>Alaudini kuru alla</c:v>
                </c:pt>
                <c:pt idx="2">
                  <c:v>Alaudani kuru </c:v>
                </c:pt>
                <c:pt idx="3">
                  <c:v>Djusahi järv</c:v>
                </c:pt>
                <c:pt idx="4">
                  <c:v>Fluoriidi kuru</c:v>
                </c:pt>
                <c:pt idx="5">
                  <c:v>Kulikaloni järv</c:v>
                </c:pt>
                <c:pt idx="6">
                  <c:v>Djusahi järv</c:v>
                </c:pt>
                <c:pt idx="7">
                  <c:v>Adamtashi kuru</c:v>
                </c:pt>
                <c:pt idx="8">
                  <c:v>Alaudin </c:v>
                </c:pt>
                <c:pt idx="9">
                  <c:v>Puhkepäev </c:v>
                </c:pt>
                <c:pt idx="10">
                  <c:v>Mutnõi järv</c:v>
                </c:pt>
                <c:pt idx="11">
                  <c:v>Chimtarga kuru alla</c:v>
                </c:pt>
                <c:pt idx="12">
                  <c:v>Chimtarga kuru</c:v>
                </c:pt>
                <c:pt idx="13">
                  <c:v>Energia tipp</c:v>
                </c:pt>
                <c:pt idx="14">
                  <c:v>Chimtarga kuru</c:v>
                </c:pt>
                <c:pt idx="15">
                  <c:v>P.Zindoni jõgi</c:v>
                </c:pt>
                <c:pt idx="16">
                  <c:v>L.Mirali liustik</c:v>
                </c:pt>
                <c:pt idx="17">
                  <c:v>Mirali kuru</c:v>
                </c:pt>
                <c:pt idx="18">
                  <c:v>Chimtarga tipp</c:v>
                </c:pt>
                <c:pt idx="19">
                  <c:v>Mirali kuru</c:v>
                </c:pt>
                <c:pt idx="20">
                  <c:v>P.Zindoni jõgi</c:v>
                </c:pt>
                <c:pt idx="21">
                  <c:v>Suur Allo järv</c:v>
                </c:pt>
                <c:pt idx="22">
                  <c:v>Puhkepäev</c:v>
                </c:pt>
                <c:pt idx="23">
                  <c:v>Dvoinoi liustikumoreenid</c:v>
                </c:pt>
                <c:pt idx="24">
                  <c:v>Dvoinoi kuru</c:v>
                </c:pt>
                <c:pt idx="25">
                  <c:v>Kaznoki jõgi</c:v>
                </c:pt>
                <c:pt idx="26">
                  <c:v>V.Hansa liustik</c:v>
                </c:pt>
                <c:pt idx="27">
                  <c:v>Gussev-Muhhini kuru</c:v>
                </c:pt>
                <c:pt idx="28">
                  <c:v>V.Hansa tipp</c:v>
                </c:pt>
                <c:pt idx="29">
                  <c:v>Gussev-Muhhini kuru</c:v>
                </c:pt>
                <c:pt idx="30">
                  <c:v>V.Hansa liustik</c:v>
                </c:pt>
                <c:pt idx="31">
                  <c:v>Kaznoki jõgi</c:v>
                </c:pt>
                <c:pt idx="32">
                  <c:v>Argi org</c:v>
                </c:pt>
                <c:pt idx="33">
                  <c:v>Iskanderkul</c:v>
                </c:pt>
              </c:strCache>
            </c:strRef>
          </c:cat>
          <c:val>
            <c:numRef>
              <c:f>'altitude-A'!$B$4:$B$37</c:f>
              <c:numCache>
                <c:formatCode>General</c:formatCode>
                <c:ptCount val="34"/>
                <c:pt idx="0">
                  <c:v>2700</c:v>
                </c:pt>
                <c:pt idx="1">
                  <c:v>3200</c:v>
                </c:pt>
                <c:pt idx="2">
                  <c:v>3730</c:v>
                </c:pt>
                <c:pt idx="3">
                  <c:v>2950</c:v>
                </c:pt>
                <c:pt idx="4">
                  <c:v>3150</c:v>
                </c:pt>
                <c:pt idx="5">
                  <c:v>2860</c:v>
                </c:pt>
                <c:pt idx="6">
                  <c:v>2950</c:v>
                </c:pt>
                <c:pt idx="7">
                  <c:v>4000</c:v>
                </c:pt>
                <c:pt idx="8">
                  <c:v>2700</c:v>
                </c:pt>
                <c:pt idx="9">
                  <c:v>2700</c:v>
                </c:pt>
                <c:pt idx="10">
                  <c:v>3430</c:v>
                </c:pt>
                <c:pt idx="11">
                  <c:v>4000</c:v>
                </c:pt>
                <c:pt idx="12">
                  <c:v>4500</c:v>
                </c:pt>
                <c:pt idx="13">
                  <c:v>5105</c:v>
                </c:pt>
                <c:pt idx="14">
                  <c:v>4500</c:v>
                </c:pt>
                <c:pt idx="15">
                  <c:v>3700</c:v>
                </c:pt>
                <c:pt idx="16">
                  <c:v>4500</c:v>
                </c:pt>
                <c:pt idx="17">
                  <c:v>5000</c:v>
                </c:pt>
                <c:pt idx="18">
                  <c:v>5487</c:v>
                </c:pt>
                <c:pt idx="19">
                  <c:v>5000</c:v>
                </c:pt>
                <c:pt idx="20">
                  <c:v>3700</c:v>
                </c:pt>
                <c:pt idx="21">
                  <c:v>3200</c:v>
                </c:pt>
                <c:pt idx="22">
                  <c:v>3200</c:v>
                </c:pt>
                <c:pt idx="23">
                  <c:v>4000</c:v>
                </c:pt>
                <c:pt idx="24">
                  <c:v>4300</c:v>
                </c:pt>
                <c:pt idx="25">
                  <c:v>3200</c:v>
                </c:pt>
                <c:pt idx="26">
                  <c:v>3800</c:v>
                </c:pt>
                <c:pt idx="27">
                  <c:v>4650</c:v>
                </c:pt>
                <c:pt idx="28">
                  <c:v>5000</c:v>
                </c:pt>
                <c:pt idx="29">
                  <c:v>4650</c:v>
                </c:pt>
                <c:pt idx="30">
                  <c:v>3800</c:v>
                </c:pt>
                <c:pt idx="31">
                  <c:v>3200</c:v>
                </c:pt>
                <c:pt idx="32">
                  <c:v>2500</c:v>
                </c:pt>
                <c:pt idx="33">
                  <c:v>2200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09536"/>
        <c:axId val="115738880"/>
      </c:lineChart>
      <c:catAx>
        <c:axId val="11820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5738880"/>
        <c:crosses val="autoZero"/>
        <c:auto val="1"/>
        <c:lblAlgn val="ctr"/>
        <c:lblOffset val="100"/>
        <c:noMultiLvlLbl val="0"/>
      </c:catAx>
      <c:valAx>
        <c:axId val="1157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20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419098</xdr:colOff>
      <xdr:row>1</xdr:row>
      <xdr:rowOff>85725</xdr:rowOff>
    </xdr:from>
    <xdr:to>
      <xdr:col>17</xdr:col>
      <xdr:colOff>0</xdr:colOff>
      <xdr:row>35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304800</xdr:colOff>
      <xdr:row>41</xdr:row>
      <xdr:rowOff>125185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10058400" cy="7554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topLeftCell="A42" workbookViewId="0">
      <selection activeCell="L67" sqref="L67"/>
    </sheetView>
  </sheetViews>
  <sheetFormatPr defaultRowHeight="15" x14ac:dyDescent="0.25"/>
  <cols>
    <col min="1" max="1" width="5.42578125" style="1" customWidth="1"/>
    <col min="2" max="2" width="8.140625" style="1" customWidth="1"/>
    <col min="3" max="3" width="26.5703125" style="1" customWidth="1"/>
    <col min="4" max="5" width="7.140625" style="2" customWidth="1"/>
    <col min="6" max="6" width="6.85546875" style="2" customWidth="1"/>
    <col min="7" max="7" width="8.140625" style="2" customWidth="1"/>
    <col min="8" max="8" width="7.42578125" style="2" customWidth="1"/>
    <col min="9" max="9" width="7.7109375" style="2" customWidth="1"/>
    <col min="10" max="10" width="52.7109375" style="1" customWidth="1"/>
    <col min="11" max="16384" width="9.140625" style="1"/>
  </cols>
  <sheetData>
    <row r="1" spans="1:12" ht="18.75" x14ac:dyDescent="0.3">
      <c r="A1" s="30" t="s">
        <v>107</v>
      </c>
      <c r="C1" s="21"/>
      <c r="E1" s="9"/>
      <c r="F1" s="9"/>
      <c r="G1" s="9"/>
      <c r="H1" s="9"/>
      <c r="I1" s="9"/>
      <c r="J1" s="155" t="s">
        <v>122</v>
      </c>
    </row>
    <row r="2" spans="1:12" ht="15.75" thickBot="1" x14ac:dyDescent="0.3"/>
    <row r="3" spans="1:12" s="31" customFormat="1" ht="66.75" customHeight="1" thickBot="1" x14ac:dyDescent="0.3">
      <c r="A3" s="43" t="s">
        <v>41</v>
      </c>
      <c r="B3" s="44" t="s">
        <v>28</v>
      </c>
      <c r="C3" s="44" t="s">
        <v>42</v>
      </c>
      <c r="D3" s="44" t="s">
        <v>32</v>
      </c>
      <c r="E3" s="44" t="s">
        <v>31</v>
      </c>
      <c r="F3" s="44" t="s">
        <v>55</v>
      </c>
      <c r="G3" s="44" t="s">
        <v>56</v>
      </c>
      <c r="H3" s="44" t="s">
        <v>106</v>
      </c>
      <c r="I3" s="44" t="s">
        <v>60</v>
      </c>
      <c r="J3" s="45" t="s">
        <v>26</v>
      </c>
    </row>
    <row r="4" spans="1:12" s="18" customFormat="1" x14ac:dyDescent="0.25">
      <c r="A4" s="46"/>
      <c r="B4" s="47">
        <v>41462</v>
      </c>
      <c r="C4" s="48" t="s">
        <v>1</v>
      </c>
      <c r="D4" s="49"/>
      <c r="E4" s="49"/>
      <c r="F4" s="49"/>
      <c r="G4" s="49"/>
      <c r="H4" s="103"/>
      <c r="I4" s="49"/>
      <c r="J4" s="50" t="s">
        <v>66</v>
      </c>
    </row>
    <row r="5" spans="1:12" x14ac:dyDescent="0.25">
      <c r="A5" s="51"/>
      <c r="B5" s="26"/>
      <c r="C5" s="26" t="s">
        <v>2</v>
      </c>
      <c r="D5" s="32"/>
      <c r="E5" s="32"/>
      <c r="F5" s="32"/>
      <c r="G5" s="32"/>
      <c r="H5" s="104"/>
      <c r="I5" s="32"/>
      <c r="J5" s="52" t="s">
        <v>25</v>
      </c>
    </row>
    <row r="6" spans="1:12" x14ac:dyDescent="0.25">
      <c r="A6" s="51"/>
      <c r="B6" s="26"/>
      <c r="C6" s="26" t="s">
        <v>4</v>
      </c>
      <c r="D6" s="32"/>
      <c r="E6" s="32"/>
      <c r="F6" s="32"/>
      <c r="G6" s="32"/>
      <c r="H6" s="104"/>
      <c r="I6" s="32"/>
      <c r="J6" s="52" t="s">
        <v>24</v>
      </c>
    </row>
    <row r="7" spans="1:12" x14ac:dyDescent="0.25">
      <c r="A7" s="51"/>
      <c r="B7" s="23">
        <v>41463</v>
      </c>
      <c r="C7" s="26" t="s">
        <v>6</v>
      </c>
      <c r="D7" s="32"/>
      <c r="E7" s="32"/>
      <c r="F7" s="32"/>
      <c r="G7" s="32"/>
      <c r="H7" s="104"/>
      <c r="I7" s="32"/>
      <c r="J7" s="52" t="s">
        <v>120</v>
      </c>
    </row>
    <row r="8" spans="1:12" x14ac:dyDescent="0.25">
      <c r="A8" s="51"/>
      <c r="B8" s="26"/>
      <c r="C8" s="26" t="s">
        <v>7</v>
      </c>
      <c r="D8" s="32">
        <v>2630</v>
      </c>
      <c r="E8" s="32"/>
      <c r="F8" s="32"/>
      <c r="G8" s="32"/>
      <c r="H8" s="104"/>
      <c r="I8" s="32"/>
      <c r="J8" s="142" t="s">
        <v>37</v>
      </c>
    </row>
    <row r="9" spans="1:12" ht="15.75" thickBot="1" x14ac:dyDescent="0.3">
      <c r="A9" s="148"/>
      <c r="B9" s="149"/>
      <c r="C9" s="150" t="s">
        <v>121</v>
      </c>
      <c r="D9" s="151">
        <v>2700</v>
      </c>
      <c r="E9" s="151">
        <f>D9-D8</f>
        <v>70</v>
      </c>
      <c r="F9" s="151">
        <v>70</v>
      </c>
      <c r="G9" s="151"/>
      <c r="H9" s="152">
        <v>1.8</v>
      </c>
      <c r="I9" s="151">
        <v>2700</v>
      </c>
      <c r="J9" s="153" t="s">
        <v>62</v>
      </c>
    </row>
    <row r="10" spans="1:12" x14ac:dyDescent="0.25">
      <c r="A10" s="143">
        <v>1</v>
      </c>
      <c r="B10" s="144">
        <v>41464</v>
      </c>
      <c r="C10" s="147" t="s">
        <v>38</v>
      </c>
      <c r="D10" s="145">
        <v>3200</v>
      </c>
      <c r="E10" s="145">
        <f t="shared" ref="E10:E41" si="0">D10-D9</f>
        <v>500</v>
      </c>
      <c r="F10" s="145">
        <v>500</v>
      </c>
      <c r="G10" s="145">
        <v>0</v>
      </c>
      <c r="H10" s="146">
        <v>3</v>
      </c>
      <c r="I10" s="145">
        <v>3200</v>
      </c>
      <c r="J10" s="154" t="s">
        <v>124</v>
      </c>
    </row>
    <row r="11" spans="1:12" x14ac:dyDescent="0.25">
      <c r="A11" s="51">
        <v>2</v>
      </c>
      <c r="B11" s="5">
        <v>41465</v>
      </c>
      <c r="C11" s="19" t="s">
        <v>36</v>
      </c>
      <c r="D11" s="8">
        <v>3730</v>
      </c>
      <c r="E11" s="4">
        <f t="shared" si="0"/>
        <v>530</v>
      </c>
      <c r="F11" s="4"/>
      <c r="G11" s="4"/>
      <c r="H11" s="106"/>
      <c r="I11" s="4"/>
      <c r="J11" s="56" t="s">
        <v>39</v>
      </c>
    </row>
    <row r="12" spans="1:12" x14ac:dyDescent="0.25">
      <c r="A12" s="51"/>
      <c r="B12" s="4"/>
      <c r="C12" s="64" t="s">
        <v>23</v>
      </c>
      <c r="D12" s="4">
        <v>2950</v>
      </c>
      <c r="E12" s="4">
        <f t="shared" si="0"/>
        <v>-780</v>
      </c>
      <c r="F12" s="4"/>
      <c r="G12" s="4"/>
      <c r="H12" s="106">
        <v>4.2</v>
      </c>
      <c r="I12" s="4">
        <v>2950</v>
      </c>
      <c r="J12" s="134" t="s">
        <v>110</v>
      </c>
    </row>
    <row r="13" spans="1:12" x14ac:dyDescent="0.25">
      <c r="A13" s="51"/>
      <c r="B13" s="5">
        <v>41466</v>
      </c>
      <c r="C13" s="19" t="s">
        <v>44</v>
      </c>
      <c r="D13" s="4">
        <v>3150</v>
      </c>
      <c r="E13" s="4">
        <f t="shared" si="0"/>
        <v>200</v>
      </c>
      <c r="F13" s="4"/>
      <c r="G13" s="4"/>
      <c r="H13" s="106"/>
      <c r="I13" s="4"/>
      <c r="J13" s="57" t="s">
        <v>45</v>
      </c>
    </row>
    <row r="14" spans="1:12" x14ac:dyDescent="0.25">
      <c r="A14" s="51"/>
      <c r="B14" s="4"/>
      <c r="C14" s="33" t="s">
        <v>34</v>
      </c>
      <c r="D14" s="4">
        <v>2860</v>
      </c>
      <c r="E14" s="4">
        <f t="shared" si="0"/>
        <v>-290</v>
      </c>
      <c r="F14" s="4"/>
      <c r="G14" s="4"/>
      <c r="H14" s="106"/>
      <c r="I14" s="4"/>
      <c r="J14" s="58" t="s">
        <v>69</v>
      </c>
    </row>
    <row r="15" spans="1:12" x14ac:dyDescent="0.25">
      <c r="A15" s="51"/>
      <c r="B15" s="4"/>
      <c r="C15" s="4" t="s">
        <v>23</v>
      </c>
      <c r="D15" s="4">
        <v>2950</v>
      </c>
      <c r="E15" s="4">
        <f t="shared" si="0"/>
        <v>90</v>
      </c>
      <c r="F15" s="4">
        <v>820</v>
      </c>
      <c r="G15" s="4">
        <v>1070</v>
      </c>
      <c r="H15" s="106">
        <v>12</v>
      </c>
      <c r="I15" s="4">
        <v>2950</v>
      </c>
      <c r="J15" s="58" t="s">
        <v>63</v>
      </c>
      <c r="L15" s="159" t="s">
        <v>125</v>
      </c>
    </row>
    <row r="16" spans="1:12" x14ac:dyDescent="0.25">
      <c r="A16" s="51">
        <v>3</v>
      </c>
      <c r="B16" s="5">
        <v>41467</v>
      </c>
      <c r="C16" s="19" t="s">
        <v>22</v>
      </c>
      <c r="D16" s="4">
        <v>4000</v>
      </c>
      <c r="E16" s="4">
        <f t="shared" si="0"/>
        <v>1050</v>
      </c>
      <c r="F16" s="4"/>
      <c r="G16" s="4"/>
      <c r="H16" s="106"/>
      <c r="I16" s="4"/>
      <c r="J16" s="56" t="s">
        <v>40</v>
      </c>
    </row>
    <row r="17" spans="1:11" x14ac:dyDescent="0.25">
      <c r="A17" s="51"/>
      <c r="B17" s="5"/>
      <c r="C17" s="33" t="s">
        <v>9</v>
      </c>
      <c r="D17" s="4">
        <v>2700</v>
      </c>
      <c r="E17" s="4">
        <f t="shared" si="0"/>
        <v>-1300</v>
      </c>
      <c r="F17" s="4"/>
      <c r="G17" s="4"/>
      <c r="H17" s="106"/>
      <c r="I17" s="4"/>
      <c r="J17" s="58" t="s">
        <v>70</v>
      </c>
    </row>
    <row r="18" spans="1:11" x14ac:dyDescent="0.25">
      <c r="A18" s="51"/>
      <c r="B18" s="5"/>
      <c r="C18" s="40" t="s">
        <v>7</v>
      </c>
      <c r="D18" s="4">
        <v>2630</v>
      </c>
      <c r="E18" s="4">
        <f t="shared" si="0"/>
        <v>-70</v>
      </c>
      <c r="F18" s="4"/>
      <c r="G18" s="4"/>
      <c r="H18" s="106"/>
      <c r="I18" s="4"/>
      <c r="J18" s="56" t="s">
        <v>59</v>
      </c>
    </row>
    <row r="19" spans="1:11" x14ac:dyDescent="0.25">
      <c r="A19" s="51"/>
      <c r="B19" s="5"/>
      <c r="C19" s="40" t="s">
        <v>9</v>
      </c>
      <c r="D19" s="4">
        <v>2700</v>
      </c>
      <c r="E19" s="4">
        <f t="shared" si="0"/>
        <v>70</v>
      </c>
      <c r="F19" s="4">
        <v>1120</v>
      </c>
      <c r="G19" s="4">
        <v>1370</v>
      </c>
      <c r="H19" s="106">
        <v>7.8</v>
      </c>
      <c r="I19" s="4">
        <v>2700</v>
      </c>
      <c r="J19" s="58" t="s">
        <v>12</v>
      </c>
    </row>
    <row r="20" spans="1:11" s="13" customFormat="1" ht="15.75" thickBot="1" x14ac:dyDescent="0.3">
      <c r="A20" s="60">
        <v>4</v>
      </c>
      <c r="B20" s="61">
        <v>41468</v>
      </c>
      <c r="C20" s="62" t="s">
        <v>21</v>
      </c>
      <c r="D20" s="62">
        <v>2700</v>
      </c>
      <c r="E20" s="62">
        <f>D20-D17</f>
        <v>0</v>
      </c>
      <c r="F20" s="62">
        <v>0</v>
      </c>
      <c r="G20" s="62">
        <v>0</v>
      </c>
      <c r="H20" s="107">
        <v>0</v>
      </c>
      <c r="I20" s="62">
        <v>2700</v>
      </c>
      <c r="J20" s="63" t="s">
        <v>11</v>
      </c>
    </row>
    <row r="21" spans="1:11" s="42" customFormat="1" ht="15.75" thickBot="1" x14ac:dyDescent="0.3">
      <c r="A21" s="156" t="s">
        <v>61</v>
      </c>
      <c r="B21" s="157"/>
      <c r="C21" s="157"/>
      <c r="D21" s="157"/>
      <c r="E21" s="158"/>
      <c r="F21" s="39">
        <f>SUM(F9:F19)</f>
        <v>2510</v>
      </c>
      <c r="G21" s="39">
        <f>SUM(G9:G19)</f>
        <v>2440</v>
      </c>
      <c r="H21" s="108">
        <f>SUM(H9:H20)</f>
        <v>28.8</v>
      </c>
      <c r="I21" s="39"/>
      <c r="J21" s="41" t="s">
        <v>103</v>
      </c>
    </row>
    <row r="22" spans="1:11" s="42" customFormat="1" ht="15.75" thickBot="1" x14ac:dyDescent="0.3">
      <c r="A22" s="137"/>
      <c r="B22" s="138"/>
      <c r="C22" s="138"/>
      <c r="D22" s="138"/>
      <c r="E22" s="138"/>
      <c r="F22" s="117"/>
      <c r="G22" s="117"/>
      <c r="H22" s="141"/>
      <c r="I22" s="117"/>
      <c r="J22" s="117"/>
    </row>
    <row r="23" spans="1:11" x14ac:dyDescent="0.25">
      <c r="A23" s="46">
        <v>5</v>
      </c>
      <c r="B23" s="53">
        <v>41469</v>
      </c>
      <c r="C23" s="54" t="s">
        <v>9</v>
      </c>
      <c r="D23" s="54">
        <v>2700</v>
      </c>
      <c r="E23" s="54">
        <f>D23-D20</f>
        <v>0</v>
      </c>
      <c r="F23" s="54"/>
      <c r="G23" s="54"/>
      <c r="H23" s="105"/>
      <c r="I23" s="54"/>
      <c r="J23" s="84" t="s">
        <v>20</v>
      </c>
    </row>
    <row r="24" spans="1:11" s="13" customFormat="1" x14ac:dyDescent="0.25">
      <c r="A24" s="51"/>
      <c r="B24" s="5"/>
      <c r="C24" s="4" t="s">
        <v>19</v>
      </c>
      <c r="D24" s="4">
        <v>3430</v>
      </c>
      <c r="E24" s="4">
        <f t="shared" si="0"/>
        <v>730</v>
      </c>
      <c r="F24" s="4"/>
      <c r="G24" s="4"/>
      <c r="H24" s="106"/>
      <c r="I24" s="4"/>
      <c r="J24" s="58" t="s">
        <v>68</v>
      </c>
    </row>
    <row r="25" spans="1:11" s="13" customFormat="1" x14ac:dyDescent="0.25">
      <c r="A25" s="51"/>
      <c r="B25" s="5"/>
      <c r="C25" s="64" t="s">
        <v>67</v>
      </c>
      <c r="D25" s="4">
        <v>3800</v>
      </c>
      <c r="E25" s="4">
        <f t="shared" si="0"/>
        <v>370</v>
      </c>
      <c r="F25" s="4">
        <v>1100</v>
      </c>
      <c r="G25" s="4"/>
      <c r="H25" s="106">
        <v>12</v>
      </c>
      <c r="I25" s="4">
        <v>3800</v>
      </c>
      <c r="J25" s="85" t="s">
        <v>71</v>
      </c>
    </row>
    <row r="26" spans="1:11" s="13" customFormat="1" x14ac:dyDescent="0.25">
      <c r="A26" s="51">
        <v>6</v>
      </c>
      <c r="B26" s="5">
        <v>41470</v>
      </c>
      <c r="C26" s="19" t="s">
        <v>43</v>
      </c>
      <c r="D26" s="4">
        <v>4500</v>
      </c>
      <c r="E26" s="4">
        <f t="shared" si="0"/>
        <v>700</v>
      </c>
      <c r="F26" s="4"/>
      <c r="G26" s="4"/>
      <c r="H26" s="106"/>
      <c r="I26" s="4"/>
      <c r="J26" s="134" t="s">
        <v>111</v>
      </c>
    </row>
    <row r="27" spans="1:11" s="13" customFormat="1" x14ac:dyDescent="0.25">
      <c r="A27" s="51"/>
      <c r="B27" s="5"/>
      <c r="C27" s="19" t="s">
        <v>17</v>
      </c>
      <c r="D27" s="4">
        <v>5105</v>
      </c>
      <c r="E27" s="4">
        <f t="shared" si="0"/>
        <v>605</v>
      </c>
      <c r="F27" s="4"/>
      <c r="G27" s="4"/>
      <c r="H27" s="106"/>
      <c r="I27" s="4"/>
      <c r="J27" s="135" t="s">
        <v>113</v>
      </c>
    </row>
    <row r="28" spans="1:11" s="13" customFormat="1" x14ac:dyDescent="0.25">
      <c r="A28" s="51"/>
      <c r="B28" s="5"/>
      <c r="C28" s="8" t="s">
        <v>16</v>
      </c>
      <c r="D28" s="4">
        <v>4500</v>
      </c>
      <c r="E28" s="4">
        <f t="shared" si="0"/>
        <v>-605</v>
      </c>
      <c r="F28" s="4"/>
      <c r="G28" s="4"/>
      <c r="H28" s="106"/>
      <c r="I28" s="4"/>
      <c r="J28" s="55" t="s">
        <v>47</v>
      </c>
    </row>
    <row r="29" spans="1:11" s="13" customFormat="1" x14ac:dyDescent="0.25">
      <c r="A29" s="51"/>
      <c r="B29" s="5"/>
      <c r="C29" s="64" t="s">
        <v>81</v>
      </c>
      <c r="D29" s="4">
        <v>3700</v>
      </c>
      <c r="E29" s="4">
        <f t="shared" si="0"/>
        <v>-800</v>
      </c>
      <c r="F29" s="8">
        <v>1305</v>
      </c>
      <c r="G29" s="8">
        <v>1405</v>
      </c>
      <c r="H29" s="106">
        <v>8.4</v>
      </c>
      <c r="I29" s="4">
        <v>3700</v>
      </c>
      <c r="J29" s="134" t="s">
        <v>112</v>
      </c>
      <c r="K29" s="13" t="s">
        <v>125</v>
      </c>
    </row>
    <row r="30" spans="1:11" s="13" customFormat="1" x14ac:dyDescent="0.25">
      <c r="A30" s="86">
        <v>7</v>
      </c>
      <c r="B30" s="5">
        <v>41471</v>
      </c>
      <c r="C30" s="35" t="s">
        <v>48</v>
      </c>
      <c r="D30" s="4">
        <v>4500</v>
      </c>
      <c r="E30" s="4">
        <f t="shared" si="0"/>
        <v>800</v>
      </c>
      <c r="F30" s="4">
        <v>800</v>
      </c>
      <c r="G30" s="4"/>
      <c r="H30" s="106">
        <v>3</v>
      </c>
      <c r="I30" s="4">
        <v>4500</v>
      </c>
      <c r="J30" s="55" t="s">
        <v>49</v>
      </c>
    </row>
    <row r="31" spans="1:11" x14ac:dyDescent="0.25">
      <c r="A31" s="86">
        <v>8</v>
      </c>
      <c r="B31" s="5">
        <v>41472</v>
      </c>
      <c r="C31" s="19" t="s">
        <v>15</v>
      </c>
      <c r="D31" s="8">
        <v>5000</v>
      </c>
      <c r="E31" s="4">
        <f t="shared" si="0"/>
        <v>500</v>
      </c>
      <c r="F31" s="4">
        <v>500</v>
      </c>
      <c r="G31" s="4"/>
      <c r="H31" s="106">
        <v>2.8</v>
      </c>
      <c r="I31" s="4">
        <v>5000</v>
      </c>
      <c r="J31" s="55" t="s">
        <v>50</v>
      </c>
    </row>
    <row r="32" spans="1:11" x14ac:dyDescent="0.25">
      <c r="A32" s="51">
        <v>9</v>
      </c>
      <c r="B32" s="5">
        <v>41473</v>
      </c>
      <c r="C32" s="19" t="s">
        <v>14</v>
      </c>
      <c r="D32" s="8">
        <v>5487</v>
      </c>
      <c r="E32" s="4">
        <f t="shared" si="0"/>
        <v>487</v>
      </c>
      <c r="F32" s="4"/>
      <c r="G32" s="4"/>
      <c r="H32" s="106"/>
      <c r="I32" s="4"/>
      <c r="J32" s="135" t="s">
        <v>113</v>
      </c>
    </row>
    <row r="33" spans="1:10" x14ac:dyDescent="0.25">
      <c r="A33" s="51"/>
      <c r="B33" s="5"/>
      <c r="C33" s="35" t="s">
        <v>13</v>
      </c>
      <c r="D33" s="8">
        <v>5000</v>
      </c>
      <c r="E33" s="4">
        <f t="shared" si="0"/>
        <v>-487</v>
      </c>
      <c r="F33" s="4"/>
      <c r="G33" s="4"/>
      <c r="H33" s="106"/>
      <c r="I33" s="4"/>
      <c r="J33" s="55" t="s">
        <v>51</v>
      </c>
    </row>
    <row r="34" spans="1:10" x14ac:dyDescent="0.25">
      <c r="A34" s="51"/>
      <c r="B34" s="5"/>
      <c r="C34" s="64" t="s">
        <v>81</v>
      </c>
      <c r="D34" s="8">
        <v>3700</v>
      </c>
      <c r="E34" s="4">
        <f t="shared" si="0"/>
        <v>-1300</v>
      </c>
      <c r="F34" s="4"/>
      <c r="G34" s="4"/>
      <c r="H34" s="106"/>
      <c r="I34" s="4"/>
      <c r="J34" s="55" t="s">
        <v>52</v>
      </c>
    </row>
    <row r="35" spans="1:10" s="36" customFormat="1" x14ac:dyDescent="0.25">
      <c r="A35" s="87"/>
      <c r="B35" s="8"/>
      <c r="C35" s="8" t="s">
        <v>85</v>
      </c>
      <c r="D35" s="8">
        <v>3200</v>
      </c>
      <c r="E35" s="4">
        <f t="shared" si="0"/>
        <v>-500</v>
      </c>
      <c r="F35" s="4">
        <v>847</v>
      </c>
      <c r="G35" s="8">
        <v>2287</v>
      </c>
      <c r="H35" s="106">
        <v>12</v>
      </c>
      <c r="I35" s="4">
        <v>3200</v>
      </c>
      <c r="J35" s="88" t="s">
        <v>72</v>
      </c>
    </row>
    <row r="36" spans="1:10" s="13" customFormat="1" x14ac:dyDescent="0.25">
      <c r="A36" s="89">
        <v>10</v>
      </c>
      <c r="B36" s="34">
        <v>41474</v>
      </c>
      <c r="C36" s="14" t="s">
        <v>85</v>
      </c>
      <c r="D36" s="14">
        <v>3200</v>
      </c>
      <c r="E36" s="14">
        <f t="shared" si="0"/>
        <v>0</v>
      </c>
      <c r="F36" s="14">
        <v>0</v>
      </c>
      <c r="G36" s="14">
        <v>0</v>
      </c>
      <c r="H36" s="109">
        <v>0</v>
      </c>
      <c r="I36" s="14">
        <v>3200</v>
      </c>
      <c r="J36" s="90" t="s">
        <v>11</v>
      </c>
    </row>
    <row r="37" spans="1:10" x14ac:dyDescent="0.25">
      <c r="A37" s="51">
        <v>11</v>
      </c>
      <c r="B37" s="5">
        <v>41475</v>
      </c>
      <c r="C37" s="64" t="s">
        <v>84</v>
      </c>
      <c r="D37" s="8">
        <v>3700</v>
      </c>
      <c r="E37" s="8">
        <f t="shared" si="0"/>
        <v>500</v>
      </c>
      <c r="F37" s="8"/>
      <c r="G37" s="8"/>
      <c r="H37" s="110"/>
      <c r="I37" s="8"/>
      <c r="J37" s="91"/>
    </row>
    <row r="38" spans="1:10" x14ac:dyDescent="0.25">
      <c r="A38" s="51"/>
      <c r="B38" s="4"/>
      <c r="C38" s="64" t="s">
        <v>100</v>
      </c>
      <c r="D38" s="8">
        <v>4000</v>
      </c>
      <c r="E38" s="8">
        <f t="shared" si="0"/>
        <v>300</v>
      </c>
      <c r="F38" s="8">
        <v>800</v>
      </c>
      <c r="G38" s="8"/>
      <c r="H38" s="110">
        <v>7.2</v>
      </c>
      <c r="I38" s="8">
        <v>4000</v>
      </c>
      <c r="J38" s="55" t="s">
        <v>54</v>
      </c>
    </row>
    <row r="39" spans="1:10" x14ac:dyDescent="0.25">
      <c r="A39" s="51">
        <v>12</v>
      </c>
      <c r="B39" s="5">
        <v>41476</v>
      </c>
      <c r="C39" s="19" t="s">
        <v>86</v>
      </c>
      <c r="D39" s="8">
        <v>4200</v>
      </c>
      <c r="E39" s="8">
        <f t="shared" si="0"/>
        <v>200</v>
      </c>
      <c r="F39" s="8"/>
      <c r="G39" s="8"/>
      <c r="H39" s="110"/>
      <c r="I39" s="8"/>
      <c r="J39" s="58" t="s">
        <v>58</v>
      </c>
    </row>
    <row r="40" spans="1:10" x14ac:dyDescent="0.25">
      <c r="A40" s="51"/>
      <c r="B40" s="4"/>
      <c r="C40" s="35" t="s">
        <v>53</v>
      </c>
      <c r="D40" s="8">
        <v>3200</v>
      </c>
      <c r="E40" s="8">
        <f t="shared" si="0"/>
        <v>-1000</v>
      </c>
      <c r="F40" s="8">
        <v>200</v>
      </c>
      <c r="G40" s="8">
        <v>1000</v>
      </c>
      <c r="H40" s="110">
        <v>9.6</v>
      </c>
      <c r="I40" s="8">
        <v>3200</v>
      </c>
      <c r="J40" s="134" t="s">
        <v>12</v>
      </c>
    </row>
    <row r="41" spans="1:10" x14ac:dyDescent="0.25">
      <c r="A41" s="92">
        <v>13</v>
      </c>
      <c r="B41" s="65">
        <v>41477</v>
      </c>
      <c r="C41" s="68" t="s">
        <v>73</v>
      </c>
      <c r="D41" s="66">
        <v>2200</v>
      </c>
      <c r="E41" s="8">
        <f t="shared" si="0"/>
        <v>-1000</v>
      </c>
      <c r="F41" s="66"/>
      <c r="G41" s="66">
        <v>1000</v>
      </c>
      <c r="H41" s="111">
        <v>25</v>
      </c>
      <c r="I41" s="66">
        <v>2200</v>
      </c>
      <c r="J41" s="93" t="s">
        <v>75</v>
      </c>
    </row>
    <row r="42" spans="1:10" s="13" customFormat="1" ht="15.75" thickBot="1" x14ac:dyDescent="0.3">
      <c r="A42" s="94">
        <v>14</v>
      </c>
      <c r="B42" s="95">
        <v>41478</v>
      </c>
      <c r="C42" s="96" t="s">
        <v>74</v>
      </c>
      <c r="D42" s="96">
        <v>2200</v>
      </c>
      <c r="E42" s="96">
        <v>0</v>
      </c>
      <c r="F42" s="96">
        <v>0</v>
      </c>
      <c r="G42" s="96">
        <v>0</v>
      </c>
      <c r="H42" s="112">
        <v>0</v>
      </c>
      <c r="I42" s="96">
        <v>2200</v>
      </c>
      <c r="J42" s="97" t="s">
        <v>109</v>
      </c>
    </row>
    <row r="43" spans="1:10" s="18" customFormat="1" ht="15.75" thickBot="1" x14ac:dyDescent="0.3">
      <c r="A43" s="156" t="s">
        <v>61</v>
      </c>
      <c r="B43" s="157"/>
      <c r="C43" s="157"/>
      <c r="D43" s="157"/>
      <c r="E43" s="158"/>
      <c r="F43" s="67">
        <f>SUM(F23:F42)</f>
        <v>5552</v>
      </c>
      <c r="G43" s="67">
        <f>SUM(G23:G42)</f>
        <v>5692</v>
      </c>
      <c r="H43" s="113">
        <f>SUM(H23:H42)</f>
        <v>80</v>
      </c>
      <c r="I43" s="67"/>
      <c r="J43" s="41" t="s">
        <v>119</v>
      </c>
    </row>
    <row r="44" spans="1:10" s="18" customFormat="1" ht="15.75" thickBot="1" x14ac:dyDescent="0.3">
      <c r="A44" s="137"/>
      <c r="B44" s="138"/>
      <c r="C44" s="138"/>
      <c r="D44" s="138"/>
      <c r="E44" s="138"/>
      <c r="F44" s="139"/>
      <c r="G44" s="139"/>
      <c r="H44" s="140"/>
      <c r="I44" s="139"/>
      <c r="J44" s="117"/>
    </row>
    <row r="45" spans="1:10" s="9" customFormat="1" x14ac:dyDescent="0.25">
      <c r="A45" s="69">
        <v>15</v>
      </c>
      <c r="B45" s="70">
        <v>41479</v>
      </c>
      <c r="C45" s="71"/>
      <c r="D45" s="71"/>
      <c r="E45" s="71"/>
      <c r="F45" s="71"/>
      <c r="G45" s="71"/>
      <c r="H45" s="71"/>
      <c r="I45" s="71"/>
      <c r="J45" s="72" t="s">
        <v>8</v>
      </c>
    </row>
    <row r="46" spans="1:10" x14ac:dyDescent="0.25">
      <c r="A46" s="73">
        <v>16</v>
      </c>
      <c r="B46" s="11">
        <v>41480</v>
      </c>
      <c r="C46" s="10"/>
      <c r="D46" s="28"/>
      <c r="E46" s="28"/>
      <c r="F46" s="28"/>
      <c r="G46" s="28"/>
      <c r="H46" s="28"/>
      <c r="I46" s="28"/>
      <c r="J46" s="74" t="s">
        <v>8</v>
      </c>
    </row>
    <row r="47" spans="1:10" s="9" customFormat="1" x14ac:dyDescent="0.25">
      <c r="A47" s="73">
        <v>17</v>
      </c>
      <c r="B47" s="11">
        <v>41481</v>
      </c>
      <c r="C47" s="10"/>
      <c r="D47" s="28"/>
      <c r="E47" s="28"/>
      <c r="F47" s="28"/>
      <c r="G47" s="28"/>
      <c r="H47" s="28"/>
      <c r="I47" s="28"/>
      <c r="J47" s="74" t="s">
        <v>8</v>
      </c>
    </row>
    <row r="48" spans="1:10" x14ac:dyDescent="0.25">
      <c r="A48" s="75"/>
      <c r="B48" s="29">
        <v>41482</v>
      </c>
      <c r="C48" s="25" t="s">
        <v>57</v>
      </c>
      <c r="D48" s="59">
        <v>2200</v>
      </c>
      <c r="E48" s="59"/>
      <c r="F48" s="59"/>
      <c r="G48" s="59"/>
      <c r="H48" s="59"/>
      <c r="I48" s="59"/>
      <c r="J48" s="76" t="s">
        <v>123</v>
      </c>
    </row>
    <row r="49" spans="1:10" x14ac:dyDescent="0.25">
      <c r="A49" s="77"/>
      <c r="B49" s="29">
        <v>41483</v>
      </c>
      <c r="C49" s="25" t="s">
        <v>6</v>
      </c>
      <c r="D49" s="59"/>
      <c r="E49" s="59"/>
      <c r="F49" s="59"/>
      <c r="G49" s="59"/>
      <c r="H49" s="59"/>
      <c r="I49" s="59"/>
      <c r="J49" s="76" t="s">
        <v>64</v>
      </c>
    </row>
    <row r="50" spans="1:10" x14ac:dyDescent="0.25">
      <c r="A50" s="51"/>
      <c r="B50" s="23">
        <v>41484</v>
      </c>
      <c r="C50" s="24" t="s">
        <v>6</v>
      </c>
      <c r="D50" s="32"/>
      <c r="E50" s="32"/>
      <c r="F50" s="32"/>
      <c r="G50" s="32"/>
      <c r="H50" s="32"/>
      <c r="I50" s="32"/>
      <c r="J50" s="78" t="s">
        <v>5</v>
      </c>
    </row>
    <row r="51" spans="1:10" x14ac:dyDescent="0.25">
      <c r="A51" s="51"/>
      <c r="B51" s="23"/>
      <c r="C51" s="24" t="s">
        <v>4</v>
      </c>
      <c r="D51" s="32"/>
      <c r="E51" s="32"/>
      <c r="F51" s="32"/>
      <c r="G51" s="32"/>
      <c r="H51" s="32"/>
      <c r="I51" s="32"/>
      <c r="J51" s="78" t="s">
        <v>3</v>
      </c>
    </row>
    <row r="52" spans="1:10" x14ac:dyDescent="0.25">
      <c r="A52" s="51"/>
      <c r="B52" s="23"/>
      <c r="C52" s="24" t="s">
        <v>2</v>
      </c>
      <c r="D52" s="32"/>
      <c r="E52" s="32"/>
      <c r="F52" s="32"/>
      <c r="G52" s="32"/>
      <c r="H52" s="32"/>
      <c r="I52" s="32"/>
      <c r="J52" s="78" t="s">
        <v>65</v>
      </c>
    </row>
    <row r="53" spans="1:10" ht="15.75" thickBot="1" x14ac:dyDescent="0.3">
      <c r="A53" s="79"/>
      <c r="B53" s="80"/>
      <c r="C53" s="81" t="s">
        <v>1</v>
      </c>
      <c r="D53" s="82"/>
      <c r="E53" s="82"/>
      <c r="F53" s="82"/>
      <c r="G53" s="82"/>
      <c r="H53" s="82"/>
      <c r="I53" s="82"/>
      <c r="J53" s="83" t="s">
        <v>0</v>
      </c>
    </row>
    <row r="54" spans="1:10" x14ac:dyDescent="0.25">
      <c r="A54" s="20"/>
      <c r="B54" s="37"/>
      <c r="C54" s="38"/>
      <c r="D54" s="100"/>
      <c r="E54" s="100"/>
      <c r="F54" s="100"/>
      <c r="G54" s="100"/>
      <c r="H54" s="100"/>
      <c r="I54" s="100"/>
      <c r="J54" s="38"/>
    </row>
    <row r="55" spans="1:10" ht="15.75" thickBot="1" x14ac:dyDescent="0.3">
      <c r="A55" s="117" t="s">
        <v>104</v>
      </c>
      <c r="B55" s="37"/>
      <c r="C55" s="38"/>
      <c r="D55" s="101"/>
      <c r="E55" s="101"/>
      <c r="F55" s="101"/>
      <c r="G55" s="101"/>
      <c r="H55" s="101"/>
      <c r="I55" s="101"/>
      <c r="J55" s="38"/>
    </row>
    <row r="56" spans="1:10" s="36" customFormat="1" x14ac:dyDescent="0.25">
      <c r="A56" s="118">
        <v>12</v>
      </c>
      <c r="B56" s="119">
        <v>41476</v>
      </c>
      <c r="C56" s="120" t="s">
        <v>53</v>
      </c>
      <c r="D56" s="121">
        <v>3200</v>
      </c>
      <c r="E56" s="122"/>
      <c r="F56" s="122"/>
      <c r="G56" s="122"/>
      <c r="H56" s="123"/>
      <c r="I56" s="122"/>
      <c r="J56" s="124" t="s">
        <v>88</v>
      </c>
    </row>
    <row r="57" spans="1:10" x14ac:dyDescent="0.25">
      <c r="A57" s="125">
        <v>13</v>
      </c>
      <c r="B57" s="17">
        <v>41477</v>
      </c>
      <c r="C57" s="98" t="s">
        <v>76</v>
      </c>
      <c r="D57" s="15">
        <v>3400</v>
      </c>
      <c r="E57" s="15">
        <f>D57-D56</f>
        <v>200</v>
      </c>
      <c r="F57" s="15"/>
      <c r="G57" s="15"/>
      <c r="H57" s="114"/>
      <c r="I57" s="15"/>
      <c r="J57" s="126" t="s">
        <v>93</v>
      </c>
    </row>
    <row r="58" spans="1:10" x14ac:dyDescent="0.25">
      <c r="A58" s="125"/>
      <c r="B58" s="17"/>
      <c r="C58" s="98" t="s">
        <v>87</v>
      </c>
      <c r="D58" s="15">
        <v>3800</v>
      </c>
      <c r="E58" s="15">
        <f t="shared" ref="E58:E65" si="1">D58-D57</f>
        <v>400</v>
      </c>
      <c r="F58" s="15">
        <v>600</v>
      </c>
      <c r="G58" s="15"/>
      <c r="H58" s="114">
        <v>4</v>
      </c>
      <c r="I58" s="15">
        <v>3800</v>
      </c>
      <c r="J58" s="136" t="s">
        <v>94</v>
      </c>
    </row>
    <row r="59" spans="1:10" x14ac:dyDescent="0.25">
      <c r="A59" s="125">
        <v>14</v>
      </c>
      <c r="B59" s="17">
        <v>41478</v>
      </c>
      <c r="C59" s="98" t="s">
        <v>89</v>
      </c>
      <c r="D59" s="15">
        <v>4000</v>
      </c>
      <c r="E59" s="15">
        <f t="shared" si="1"/>
        <v>200</v>
      </c>
      <c r="F59" s="15"/>
      <c r="G59" s="15"/>
      <c r="H59" s="114"/>
      <c r="I59" s="15"/>
      <c r="J59" s="136" t="s">
        <v>114</v>
      </c>
    </row>
    <row r="60" spans="1:10" x14ac:dyDescent="0.25">
      <c r="A60" s="125"/>
      <c r="B60" s="17"/>
      <c r="C60" s="16" t="s">
        <v>92</v>
      </c>
      <c r="D60" s="15">
        <v>4650</v>
      </c>
      <c r="E60" s="15">
        <f t="shared" si="1"/>
        <v>650</v>
      </c>
      <c r="F60" s="15"/>
      <c r="G60" s="15"/>
      <c r="H60" s="114"/>
      <c r="I60" s="15"/>
      <c r="J60" s="126" t="s">
        <v>95</v>
      </c>
    </row>
    <row r="61" spans="1:10" x14ac:dyDescent="0.25">
      <c r="A61" s="125"/>
      <c r="B61" s="17"/>
      <c r="C61" s="16" t="s">
        <v>91</v>
      </c>
      <c r="D61" s="15">
        <v>5000</v>
      </c>
      <c r="E61" s="15">
        <f t="shared" si="1"/>
        <v>350</v>
      </c>
      <c r="F61" s="15"/>
      <c r="G61" s="15"/>
      <c r="H61" s="114">
        <v>4</v>
      </c>
      <c r="I61" s="15"/>
      <c r="J61" s="126" t="s">
        <v>96</v>
      </c>
    </row>
    <row r="62" spans="1:10" x14ac:dyDescent="0.25">
      <c r="A62" s="125"/>
      <c r="B62" s="17"/>
      <c r="C62" s="98" t="s">
        <v>90</v>
      </c>
      <c r="D62" s="15">
        <v>4650</v>
      </c>
      <c r="E62" s="15">
        <f t="shared" si="1"/>
        <v>-350</v>
      </c>
      <c r="F62" s="15"/>
      <c r="G62" s="15"/>
      <c r="H62" s="114"/>
      <c r="I62" s="15"/>
      <c r="J62" s="126" t="s">
        <v>97</v>
      </c>
    </row>
    <row r="63" spans="1:10" x14ac:dyDescent="0.25">
      <c r="A63" s="125"/>
      <c r="B63" s="17"/>
      <c r="C63" s="98" t="s">
        <v>89</v>
      </c>
      <c r="D63" s="15">
        <v>4000</v>
      </c>
      <c r="E63" s="15">
        <f t="shared" si="1"/>
        <v>-650</v>
      </c>
      <c r="F63" s="15"/>
      <c r="G63" s="15"/>
      <c r="H63" s="114"/>
      <c r="I63" s="15"/>
      <c r="J63" s="136" t="s">
        <v>115</v>
      </c>
    </row>
    <row r="64" spans="1:10" x14ac:dyDescent="0.25">
      <c r="A64" s="125"/>
      <c r="B64" s="17"/>
      <c r="C64" s="98" t="s">
        <v>76</v>
      </c>
      <c r="D64" s="15">
        <v>3400</v>
      </c>
      <c r="E64" s="15">
        <f t="shared" si="1"/>
        <v>-600</v>
      </c>
      <c r="F64" s="15"/>
      <c r="G64" s="15"/>
      <c r="H64" s="114"/>
      <c r="I64" s="15"/>
      <c r="J64" s="126" t="s">
        <v>98</v>
      </c>
    </row>
    <row r="65" spans="1:11" ht="15.75" thickBot="1" x14ac:dyDescent="0.3">
      <c r="A65" s="127"/>
      <c r="B65" s="128"/>
      <c r="C65" s="129" t="s">
        <v>53</v>
      </c>
      <c r="D65" s="130">
        <v>3200</v>
      </c>
      <c r="E65" s="130">
        <f t="shared" si="1"/>
        <v>-200</v>
      </c>
      <c r="F65" s="130">
        <v>1200</v>
      </c>
      <c r="G65" s="131">
        <v>1800</v>
      </c>
      <c r="H65" s="132">
        <v>8</v>
      </c>
      <c r="I65" s="130">
        <v>3200</v>
      </c>
      <c r="J65" s="133" t="s">
        <v>99</v>
      </c>
      <c r="K65" s="159" t="s">
        <v>125</v>
      </c>
    </row>
    <row r="66" spans="1:11" s="18" customFormat="1" ht="15.75" thickBot="1" x14ac:dyDescent="0.3">
      <c r="A66" s="156" t="s">
        <v>61</v>
      </c>
      <c r="B66" s="157"/>
      <c r="C66" s="157"/>
      <c r="D66" s="157"/>
      <c r="E66" s="158"/>
      <c r="F66" s="39">
        <f>SUM(F57:F65)</f>
        <v>1800</v>
      </c>
      <c r="G66" s="39">
        <f>SUM(G58:G65)</f>
        <v>1800</v>
      </c>
      <c r="H66" s="108">
        <f>SUM(H56:H65)</f>
        <v>16</v>
      </c>
      <c r="I66" s="39"/>
      <c r="J66" s="115" t="s">
        <v>117</v>
      </c>
      <c r="K66" s="18" t="s">
        <v>125</v>
      </c>
    </row>
    <row r="67" spans="1:11" s="18" customFormat="1" ht="15.75" thickBot="1" x14ac:dyDescent="0.3">
      <c r="A67" s="156" t="s">
        <v>105</v>
      </c>
      <c r="B67" s="157"/>
      <c r="C67" s="157"/>
      <c r="D67" s="157"/>
      <c r="E67" s="158"/>
      <c r="F67" s="39">
        <f>F21+F43+F66</f>
        <v>9862</v>
      </c>
      <c r="G67" s="39">
        <f t="shared" ref="G67:H67" si="2">G21+G43+G66</f>
        <v>9932</v>
      </c>
      <c r="H67" s="39">
        <f t="shared" si="2"/>
        <v>124.8</v>
      </c>
      <c r="I67" s="39"/>
      <c r="J67" s="115" t="s">
        <v>118</v>
      </c>
    </row>
    <row r="69" spans="1:11" x14ac:dyDescent="0.25">
      <c r="A69" s="116" t="s">
        <v>108</v>
      </c>
    </row>
  </sheetData>
  <mergeCells count="4">
    <mergeCell ref="A21:E21"/>
    <mergeCell ref="A43:E43"/>
    <mergeCell ref="A66:E66"/>
    <mergeCell ref="A67:E67"/>
  </mergeCells>
  <pageMargins left="3.937007874015748E-2" right="3.937007874015748E-2" top="0" bottom="0" header="0.31496062992125984" footer="0.31496062992125984"/>
  <pageSetup paperSize="9" orientation="landscape" verticalDpi="1200" r:id="rId1"/>
  <ignoredErrors>
    <ignoredError sqref="F21:G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Q10" sqref="Q10"/>
    </sheetView>
  </sheetViews>
  <sheetFormatPr defaultRowHeight="15" x14ac:dyDescent="0.25"/>
  <cols>
    <col min="1" max="1" width="20.28515625" style="1" customWidth="1"/>
    <col min="2" max="2" width="9.28515625" style="1" customWidth="1"/>
    <col min="3" max="16384" width="9.140625" style="1"/>
  </cols>
  <sheetData>
    <row r="1" spans="1:2" ht="18.75" x14ac:dyDescent="0.3">
      <c r="A1" s="30" t="s">
        <v>116</v>
      </c>
    </row>
    <row r="3" spans="1:2" x14ac:dyDescent="0.25">
      <c r="A3" s="6" t="s">
        <v>27</v>
      </c>
      <c r="B3" s="22" t="s">
        <v>35</v>
      </c>
    </row>
    <row r="4" spans="1:2" x14ac:dyDescent="0.25">
      <c r="A4" s="7" t="s">
        <v>9</v>
      </c>
      <c r="B4" s="8">
        <v>2700</v>
      </c>
    </row>
    <row r="5" spans="1:2" x14ac:dyDescent="0.25">
      <c r="A5" s="7" t="s">
        <v>38</v>
      </c>
      <c r="B5" s="8">
        <v>3200</v>
      </c>
    </row>
    <row r="6" spans="1:2" x14ac:dyDescent="0.25">
      <c r="A6" s="6" t="s">
        <v>77</v>
      </c>
      <c r="B6" s="8">
        <v>3730</v>
      </c>
    </row>
    <row r="7" spans="1:2" x14ac:dyDescent="0.25">
      <c r="A7" s="7" t="s">
        <v>23</v>
      </c>
      <c r="B7" s="8">
        <v>2950</v>
      </c>
    </row>
    <row r="8" spans="1:2" x14ac:dyDescent="0.25">
      <c r="A8" s="6" t="s">
        <v>78</v>
      </c>
      <c r="B8" s="8">
        <v>3150</v>
      </c>
    </row>
    <row r="9" spans="1:2" s="99" customFormat="1" x14ac:dyDescent="0.25">
      <c r="A9" s="7" t="s">
        <v>34</v>
      </c>
      <c r="B9" s="8">
        <v>2860</v>
      </c>
    </row>
    <row r="10" spans="1:2" x14ac:dyDescent="0.25">
      <c r="A10" s="7" t="s">
        <v>23</v>
      </c>
      <c r="B10" s="8">
        <v>2950</v>
      </c>
    </row>
    <row r="11" spans="1:2" x14ac:dyDescent="0.25">
      <c r="A11" s="6" t="s">
        <v>79</v>
      </c>
      <c r="B11" s="8">
        <v>4000</v>
      </c>
    </row>
    <row r="12" spans="1:2" x14ac:dyDescent="0.25">
      <c r="A12" s="7" t="s">
        <v>46</v>
      </c>
      <c r="B12" s="8">
        <v>2700</v>
      </c>
    </row>
    <row r="13" spans="1:2" x14ac:dyDescent="0.25">
      <c r="A13" s="7" t="s">
        <v>33</v>
      </c>
      <c r="B13" s="8">
        <v>2700</v>
      </c>
    </row>
    <row r="14" spans="1:2" x14ac:dyDescent="0.25">
      <c r="A14" s="7" t="s">
        <v>19</v>
      </c>
      <c r="B14" s="8">
        <v>3430</v>
      </c>
    </row>
    <row r="15" spans="1:2" x14ac:dyDescent="0.25">
      <c r="A15" s="7" t="s">
        <v>18</v>
      </c>
      <c r="B15" s="8">
        <v>4000</v>
      </c>
    </row>
    <row r="16" spans="1:2" x14ac:dyDescent="0.25">
      <c r="A16" s="6" t="s">
        <v>16</v>
      </c>
      <c r="B16" s="8">
        <v>4500</v>
      </c>
    </row>
    <row r="17" spans="1:2" x14ac:dyDescent="0.25">
      <c r="A17" s="6" t="s">
        <v>82</v>
      </c>
      <c r="B17" s="8">
        <v>5105</v>
      </c>
    </row>
    <row r="18" spans="1:2" x14ac:dyDescent="0.25">
      <c r="A18" s="7" t="s">
        <v>16</v>
      </c>
      <c r="B18" s="8">
        <v>4500</v>
      </c>
    </row>
    <row r="19" spans="1:2" x14ac:dyDescent="0.25">
      <c r="A19" s="7" t="s">
        <v>81</v>
      </c>
      <c r="B19" s="8">
        <v>3700</v>
      </c>
    </row>
    <row r="20" spans="1:2" x14ac:dyDescent="0.25">
      <c r="A20" s="7" t="s">
        <v>80</v>
      </c>
      <c r="B20" s="8">
        <v>4500</v>
      </c>
    </row>
    <row r="21" spans="1:2" x14ac:dyDescent="0.25">
      <c r="A21" s="6" t="s">
        <v>13</v>
      </c>
      <c r="B21" s="8">
        <v>5000</v>
      </c>
    </row>
    <row r="22" spans="1:2" x14ac:dyDescent="0.25">
      <c r="A22" s="6" t="s">
        <v>83</v>
      </c>
      <c r="B22" s="8">
        <v>5487</v>
      </c>
    </row>
    <row r="23" spans="1:2" x14ac:dyDescent="0.25">
      <c r="A23" s="7" t="s">
        <v>13</v>
      </c>
      <c r="B23" s="8">
        <v>5000</v>
      </c>
    </row>
    <row r="24" spans="1:2" x14ac:dyDescent="0.25">
      <c r="A24" s="7" t="s">
        <v>81</v>
      </c>
      <c r="B24" s="8">
        <v>3700</v>
      </c>
    </row>
    <row r="25" spans="1:2" x14ac:dyDescent="0.25">
      <c r="A25" s="7" t="s">
        <v>30</v>
      </c>
      <c r="B25" s="8">
        <v>3200</v>
      </c>
    </row>
    <row r="26" spans="1:2" x14ac:dyDescent="0.25">
      <c r="A26" s="7" t="s">
        <v>29</v>
      </c>
      <c r="B26" s="8">
        <v>3200</v>
      </c>
    </row>
    <row r="27" spans="1:2" x14ac:dyDescent="0.25">
      <c r="A27" s="7" t="s">
        <v>100</v>
      </c>
      <c r="B27" s="8">
        <v>4000</v>
      </c>
    </row>
    <row r="28" spans="1:2" x14ac:dyDescent="0.25">
      <c r="A28" s="6" t="s">
        <v>101</v>
      </c>
      <c r="B28" s="8">
        <v>4300</v>
      </c>
    </row>
    <row r="29" spans="1:2" x14ac:dyDescent="0.25">
      <c r="A29" s="7" t="s">
        <v>10</v>
      </c>
      <c r="B29" s="8">
        <v>3200</v>
      </c>
    </row>
    <row r="30" spans="1:2" x14ac:dyDescent="0.25">
      <c r="A30" s="6" t="s">
        <v>89</v>
      </c>
      <c r="B30" s="8">
        <v>3800</v>
      </c>
    </row>
    <row r="31" spans="1:2" x14ac:dyDescent="0.25">
      <c r="A31" s="6" t="s">
        <v>90</v>
      </c>
      <c r="B31" s="8">
        <v>4650</v>
      </c>
    </row>
    <row r="32" spans="1:2" x14ac:dyDescent="0.25">
      <c r="A32" s="12" t="s">
        <v>91</v>
      </c>
      <c r="B32" s="15">
        <v>5000</v>
      </c>
    </row>
    <row r="33" spans="1:2" x14ac:dyDescent="0.25">
      <c r="A33" s="3" t="s">
        <v>90</v>
      </c>
      <c r="B33" s="4">
        <v>4650</v>
      </c>
    </row>
    <row r="34" spans="1:2" x14ac:dyDescent="0.25">
      <c r="A34" s="102" t="s">
        <v>89</v>
      </c>
      <c r="B34" s="4">
        <v>3800</v>
      </c>
    </row>
    <row r="35" spans="1:2" x14ac:dyDescent="0.25">
      <c r="A35" s="102" t="s">
        <v>10</v>
      </c>
      <c r="B35" s="4">
        <v>3200</v>
      </c>
    </row>
    <row r="36" spans="1:2" x14ac:dyDescent="0.25">
      <c r="A36" s="7" t="s">
        <v>102</v>
      </c>
      <c r="B36" s="27">
        <v>2500</v>
      </c>
    </row>
    <row r="37" spans="1:2" x14ac:dyDescent="0.25">
      <c r="A37" s="7" t="s">
        <v>74</v>
      </c>
      <c r="B37" s="27">
        <v>2200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graafik-A</vt:lpstr>
      <vt:lpstr>altitude-A</vt:lpstr>
      <vt:lpstr>altitude-A-camps</vt:lpstr>
      <vt:lpstr>'graafik-A'!Print_Area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2013-07-02T08:33:13Z</dcterms:modified>
</cp:coreProperties>
</file>